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6-学院相关\0-2025春季学期\20250324工作量积分认定工作通知\金融学院2024年工作量认定积分\"/>
    </mc:Choice>
  </mc:AlternateContent>
  <bookViews>
    <workbookView xWindow="0" yWindow="0" windowWidth="27945" windowHeight="12375"/>
  </bookViews>
  <sheets>
    <sheet name="2024年全年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2" i="1"/>
  <c r="J6" i="1" l="1"/>
  <c r="E6" i="1"/>
  <c r="D6" i="1"/>
  <c r="D8" i="1"/>
  <c r="D7" i="1"/>
  <c r="D5" i="1"/>
  <c r="D4" i="1"/>
  <c r="D3" i="1"/>
  <c r="D2" i="1"/>
</calcChain>
</file>

<file path=xl/sharedStrings.xml><?xml version="1.0" encoding="utf-8"?>
<sst xmlns="http://schemas.openxmlformats.org/spreadsheetml/2006/main" count="39" uniqueCount="28">
  <si>
    <t>序号</t>
  </si>
  <si>
    <t>学院</t>
  </si>
  <si>
    <t>辅导员</t>
  </si>
  <si>
    <t>学院考核得分（包括责任班级基本分、学生事务分）</t>
  </si>
  <si>
    <t>学院考核得分（质量得分的70%，得分不超过70分）</t>
  </si>
  <si>
    <t>学工处考核得分（质量分的30%，得分不超过30分）</t>
  </si>
  <si>
    <t>加分</t>
  </si>
  <si>
    <t>总得分</t>
  </si>
  <si>
    <t>职称</t>
  </si>
  <si>
    <t>工作量积分标准（不含科研积分）</t>
  </si>
  <si>
    <t>完成比例（不含科研积分）</t>
  </si>
  <si>
    <t>备注</t>
  </si>
  <si>
    <t>本表3月13前发给学工处杨敏老师，学工处将汇总后公示总得分，未按时上报的视同未完成工作量。</t>
  </si>
  <si>
    <t>金融学院</t>
  </si>
  <si>
    <t>陈文娟</t>
    <phoneticPr fontId="4" type="noConversion"/>
  </si>
  <si>
    <t>张建玲</t>
    <phoneticPr fontId="4" type="noConversion"/>
  </si>
  <si>
    <t>张丰</t>
    <phoneticPr fontId="4" type="noConversion"/>
  </si>
  <si>
    <t>王晶晶</t>
    <phoneticPr fontId="4" type="noConversion"/>
  </si>
  <si>
    <t>吴悦</t>
    <phoneticPr fontId="4" type="noConversion"/>
  </si>
  <si>
    <t>魏玉东</t>
    <phoneticPr fontId="4" type="noConversion"/>
  </si>
  <si>
    <t>王文浩</t>
    <phoneticPr fontId="4" type="noConversion"/>
  </si>
  <si>
    <t>中级</t>
  </si>
  <si>
    <t>初级</t>
  </si>
  <si>
    <t>中级</t>
    <phoneticPr fontId="4" type="noConversion"/>
  </si>
  <si>
    <r>
      <t>产假系数0</t>
    </r>
    <r>
      <rPr>
        <sz val="11"/>
        <color theme="1"/>
        <rFont val="宋体"/>
        <family val="3"/>
        <charset val="134"/>
        <scheme val="minor"/>
      </rPr>
      <t>.6，7月职称由初级提升为中级</t>
    </r>
    <phoneticPr fontId="4" type="noConversion"/>
  </si>
  <si>
    <r>
      <t>完成工作量1</t>
    </r>
    <r>
      <rPr>
        <sz val="11"/>
        <color theme="1"/>
        <rFont val="宋体"/>
        <family val="3"/>
        <charset val="134"/>
        <scheme val="minor"/>
      </rPr>
      <t>/3</t>
    </r>
    <phoneticPr fontId="4" type="noConversion"/>
  </si>
  <si>
    <t>下半年调岗</t>
    <phoneticPr fontId="4" type="noConversion"/>
  </si>
  <si>
    <t>上半年未担任辅导员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</si>
</sst>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color theme="1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0" fontId="0" fillId="2" borderId="1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B1" workbookViewId="0">
      <selection activeCell="D5" sqref="D5"/>
    </sheetView>
  </sheetViews>
  <sheetFormatPr defaultColWidth="9" defaultRowHeight="13.5" x14ac:dyDescent="0.15"/>
  <cols>
    <col min="2" max="2" width="10.75" customWidth="1"/>
    <col min="4" max="4" width="11.875" customWidth="1"/>
    <col min="5" max="7" width="10.25" customWidth="1"/>
    <col min="8" max="8" width="9.875" customWidth="1"/>
    <col min="9" max="9" width="13.5" customWidth="1"/>
    <col min="10" max="10" width="10.625" customWidth="1"/>
    <col min="11" max="11" width="9" customWidth="1"/>
    <col min="12" max="12" width="38.25" bestFit="1" customWidth="1"/>
  </cols>
  <sheetData>
    <row r="1" spans="1:12" ht="87.75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0.100000000000001" customHeight="1" x14ac:dyDescent="0.15">
      <c r="A2" s="3">
        <v>1</v>
      </c>
      <c r="B2" s="3" t="s">
        <v>13</v>
      </c>
      <c r="C2" s="7" t="s">
        <v>14</v>
      </c>
      <c r="D2" s="9">
        <f>316*1.1</f>
        <v>347.6</v>
      </c>
      <c r="E2" s="3">
        <v>70</v>
      </c>
      <c r="F2" s="3"/>
      <c r="G2" s="3"/>
      <c r="H2" s="1"/>
      <c r="I2" s="3" t="s">
        <v>21</v>
      </c>
      <c r="J2" s="1">
        <v>416</v>
      </c>
      <c r="K2" s="5">
        <f>(D2+E2+F2)/J2</f>
        <v>1.0038461538461538</v>
      </c>
      <c r="L2" s="6"/>
    </row>
    <row r="3" spans="1:12" ht="20.100000000000001" customHeight="1" x14ac:dyDescent="0.15">
      <c r="A3" s="3">
        <v>2</v>
      </c>
      <c r="B3" s="3" t="s">
        <v>13</v>
      </c>
      <c r="C3" s="7" t="s">
        <v>15</v>
      </c>
      <c r="D3" s="9">
        <f>284*0.45</f>
        <v>127.8</v>
      </c>
      <c r="E3" s="3">
        <v>35</v>
      </c>
      <c r="F3" s="3"/>
      <c r="G3" s="3"/>
      <c r="H3" s="1"/>
      <c r="I3" s="3" t="s">
        <v>22</v>
      </c>
      <c r="J3" s="1">
        <v>384</v>
      </c>
      <c r="K3" s="5">
        <f t="shared" ref="K3:K8" si="0">(D3+E3+F3)/J3</f>
        <v>0.42395833333333338</v>
      </c>
      <c r="L3" s="8" t="s">
        <v>26</v>
      </c>
    </row>
    <row r="4" spans="1:12" ht="20.100000000000001" customHeight="1" x14ac:dyDescent="0.15">
      <c r="A4" s="3">
        <v>3</v>
      </c>
      <c r="B4" s="3" t="s">
        <v>13</v>
      </c>
      <c r="C4" s="7" t="s">
        <v>16</v>
      </c>
      <c r="D4" s="9">
        <f>284*0.61</f>
        <v>173.24</v>
      </c>
      <c r="E4" s="3">
        <v>35</v>
      </c>
      <c r="F4" s="3"/>
      <c r="G4" s="3"/>
      <c r="H4" s="1"/>
      <c r="I4" s="3" t="s">
        <v>22</v>
      </c>
      <c r="J4" s="1">
        <v>384</v>
      </c>
      <c r="K4" s="5">
        <f t="shared" si="0"/>
        <v>0.54229166666666673</v>
      </c>
      <c r="L4" s="8" t="s">
        <v>26</v>
      </c>
    </row>
    <row r="5" spans="1:12" ht="20.100000000000001" customHeight="1" x14ac:dyDescent="0.15">
      <c r="A5" s="3">
        <v>4</v>
      </c>
      <c r="B5" s="3" t="s">
        <v>13</v>
      </c>
      <c r="C5" s="7" t="s">
        <v>17</v>
      </c>
      <c r="D5" s="9">
        <f>316*0.82</f>
        <v>259.12</v>
      </c>
      <c r="E5" s="3">
        <v>70</v>
      </c>
      <c r="F5" s="3"/>
      <c r="G5" s="3"/>
      <c r="H5" s="1"/>
      <c r="I5" s="3" t="s">
        <v>21</v>
      </c>
      <c r="J5" s="1">
        <v>416</v>
      </c>
      <c r="K5" s="5">
        <f t="shared" si="0"/>
        <v>0.79115384615384621</v>
      </c>
      <c r="L5" s="8" t="s">
        <v>25</v>
      </c>
    </row>
    <row r="6" spans="1:12" ht="20.100000000000001" customHeight="1" x14ac:dyDescent="0.15">
      <c r="A6" s="3">
        <v>5</v>
      </c>
      <c r="B6" s="3" t="s">
        <v>13</v>
      </c>
      <c r="C6" s="7" t="s">
        <v>18</v>
      </c>
      <c r="D6" s="9">
        <f>316*0.3+284*0.3</f>
        <v>180</v>
      </c>
      <c r="E6" s="3">
        <f>70*0.6</f>
        <v>42</v>
      </c>
      <c r="F6" s="3"/>
      <c r="G6" s="3"/>
      <c r="H6" s="1"/>
      <c r="I6" s="7" t="s">
        <v>23</v>
      </c>
      <c r="J6" s="1">
        <f>(384+416)/2</f>
        <v>400</v>
      </c>
      <c r="K6" s="5">
        <f t="shared" si="0"/>
        <v>0.55500000000000005</v>
      </c>
      <c r="L6" s="8" t="s">
        <v>24</v>
      </c>
    </row>
    <row r="7" spans="1:12" ht="20.100000000000001" customHeight="1" x14ac:dyDescent="0.15">
      <c r="A7" s="3">
        <v>6</v>
      </c>
      <c r="B7" s="3" t="s">
        <v>13</v>
      </c>
      <c r="C7" s="7" t="s">
        <v>19</v>
      </c>
      <c r="D7" s="9">
        <f>284*1.07</f>
        <v>303.88</v>
      </c>
      <c r="E7" s="3">
        <v>70</v>
      </c>
      <c r="F7" s="3"/>
      <c r="G7" s="3"/>
      <c r="H7" s="1"/>
      <c r="I7" s="3" t="s">
        <v>22</v>
      </c>
      <c r="J7" s="1">
        <v>384</v>
      </c>
      <c r="K7" s="5">
        <f t="shared" si="0"/>
        <v>0.97364583333333332</v>
      </c>
      <c r="L7" s="6"/>
    </row>
    <row r="8" spans="1:12" ht="20.100000000000001" customHeight="1" x14ac:dyDescent="0.15">
      <c r="A8" s="3">
        <v>7</v>
      </c>
      <c r="B8" s="3" t="s">
        <v>13</v>
      </c>
      <c r="C8" s="7" t="s">
        <v>20</v>
      </c>
      <c r="D8" s="9">
        <f>284*0.52</f>
        <v>147.68</v>
      </c>
      <c r="E8" s="3">
        <v>35</v>
      </c>
      <c r="F8" s="3"/>
      <c r="G8" s="3"/>
      <c r="H8" s="1"/>
      <c r="I8" s="3" t="s">
        <v>22</v>
      </c>
      <c r="J8" s="1">
        <v>384</v>
      </c>
      <c r="K8" s="5">
        <f t="shared" si="0"/>
        <v>0.4757291666666667</v>
      </c>
      <c r="L8" s="8" t="s">
        <v>27</v>
      </c>
    </row>
    <row r="9" spans="1:12" ht="20.100000000000001" customHeight="1" x14ac:dyDescent="0.15">
      <c r="A9" s="3">
        <v>8</v>
      </c>
      <c r="B9" s="3"/>
      <c r="C9" s="3"/>
      <c r="D9" s="3"/>
      <c r="E9" s="3"/>
      <c r="F9" s="3"/>
      <c r="G9" s="3"/>
      <c r="H9" s="1"/>
      <c r="I9" s="3"/>
      <c r="J9" s="1"/>
      <c r="K9" s="5"/>
      <c r="L9" s="6"/>
    </row>
    <row r="10" spans="1:12" ht="20.100000000000001" customHeight="1" x14ac:dyDescent="0.15">
      <c r="A10" s="3">
        <v>9</v>
      </c>
      <c r="B10" s="3"/>
      <c r="C10" s="3"/>
      <c r="D10" s="3"/>
      <c r="E10" s="3"/>
      <c r="F10" s="3"/>
      <c r="G10" s="3"/>
      <c r="H10" s="1"/>
      <c r="I10" s="3"/>
      <c r="J10" s="1"/>
      <c r="K10" s="5"/>
      <c r="L10" s="6"/>
    </row>
    <row r="11" spans="1:12" ht="20.100000000000001" customHeight="1" x14ac:dyDescent="0.15">
      <c r="A11" s="3">
        <v>10</v>
      </c>
      <c r="B11" s="3"/>
      <c r="C11" s="3"/>
      <c r="D11" s="3"/>
      <c r="E11" s="3"/>
      <c r="F11" s="3"/>
      <c r="G11" s="3"/>
      <c r="H11" s="1"/>
      <c r="I11" s="3"/>
      <c r="J11" s="1"/>
      <c r="K11" s="5"/>
      <c r="L11" s="6"/>
    </row>
    <row r="12" spans="1:12" ht="19.5" customHeight="1" x14ac:dyDescent="0.15">
      <c r="A12" s="3">
        <v>11</v>
      </c>
      <c r="B12" s="4"/>
      <c r="C12" s="4"/>
      <c r="D12" s="4"/>
      <c r="E12" s="4"/>
      <c r="F12" s="4"/>
      <c r="G12" s="4"/>
      <c r="H12" s="1"/>
      <c r="I12" s="4"/>
      <c r="J12" s="1"/>
      <c r="K12" s="5"/>
      <c r="L12" s="6"/>
    </row>
    <row r="13" spans="1:12" ht="19.5" customHeight="1" x14ac:dyDescent="0.15">
      <c r="A13" s="3">
        <v>12</v>
      </c>
      <c r="B13" s="4"/>
      <c r="C13" s="4"/>
      <c r="D13" s="4"/>
      <c r="E13" s="4"/>
      <c r="F13" s="4"/>
      <c r="G13" s="4"/>
      <c r="H13" s="1"/>
      <c r="I13" s="4"/>
      <c r="J13" s="1"/>
      <c r="K13" s="5"/>
      <c r="L13" s="6"/>
    </row>
    <row r="14" spans="1:12" ht="19.5" customHeight="1" x14ac:dyDescent="0.15">
      <c r="A14" s="3">
        <v>13</v>
      </c>
      <c r="B14" s="4"/>
      <c r="C14" s="4"/>
      <c r="D14" s="4"/>
      <c r="E14" s="4"/>
      <c r="F14" s="4"/>
      <c r="G14" s="4"/>
      <c r="H14" s="1"/>
      <c r="I14" s="4"/>
      <c r="J14" s="1"/>
      <c r="K14" s="5"/>
      <c r="L14" s="6"/>
    </row>
    <row r="15" spans="1:12" ht="19.5" customHeight="1" x14ac:dyDescent="0.15">
      <c r="A15" s="3">
        <v>14</v>
      </c>
      <c r="B15" s="4"/>
      <c r="C15" s="4"/>
      <c r="D15" s="4"/>
      <c r="E15" s="4"/>
      <c r="F15" s="4"/>
      <c r="G15" s="4"/>
      <c r="H15" s="1"/>
      <c r="I15" s="4"/>
      <c r="J15" s="1"/>
      <c r="K15" s="5"/>
      <c r="L15" s="6"/>
    </row>
    <row r="16" spans="1:12" ht="30.75" customHeight="1" x14ac:dyDescent="0.15">
      <c r="A16" s="10" t="s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</row>
  </sheetData>
  <mergeCells count="1">
    <mergeCell ref="A16:K16"/>
  </mergeCells>
  <phoneticPr fontId="4" type="noConversion"/>
  <dataValidations count="2">
    <dataValidation type="list" allowBlank="1" showInputMessage="1" showErrorMessage="1" sqref="B2:B15">
      <formula1>"会计学院,金融学院,商学院,财税学院,信息工程学院,融媒体学院"</formula1>
    </dataValidation>
    <dataValidation type="list" allowBlank="1" showInputMessage="1" showErrorMessage="1" sqref="I2:I11">
      <formula1>"正高级,副高级,中级,初级"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2024年全年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Administrator</cp:lastModifiedBy>
  <dcterms:created xsi:type="dcterms:W3CDTF">2020-11-20T00:19:00Z</dcterms:created>
  <dcterms:modified xsi:type="dcterms:W3CDTF">2025-03-12T03:13:18Z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41ADA9A544D6411A96B6B411DBCD356A_12</vt:lpwstr>
  </property>
  <property fmtid="{D5CDD505-2E9C-101B-9397-08002B2CF9AE}" pid="3" name="KSOProductBuildVer">
    <vt:lpwstr>2052-12.1.0.19770</vt:lpwstr>
  </property>
</Properties>
</file>