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B8DF42B-75AC-4D67-B01C-E6DCCF3F5AB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上半年" sheetId="1" r:id="rId1"/>
    <sheet name="下半年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3" l="1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F18" i="3"/>
  <c r="F17" i="3"/>
  <c r="F16" i="3"/>
  <c r="I16" i="3" s="1"/>
  <c r="F15" i="3"/>
  <c r="F14" i="3"/>
  <c r="F13" i="3"/>
  <c r="F12" i="3"/>
  <c r="F11" i="3"/>
  <c r="I11" i="3" s="1"/>
  <c r="F10" i="3"/>
  <c r="F9" i="3"/>
  <c r="F8" i="3"/>
  <c r="F7" i="3"/>
  <c r="F6" i="3"/>
  <c r="F5" i="3"/>
  <c r="F3" i="3"/>
  <c r="F2" i="3"/>
  <c r="I2" i="3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4" i="1"/>
  <c r="F12" i="1"/>
  <c r="F11" i="1"/>
  <c r="F10" i="1"/>
  <c r="F9" i="1"/>
  <c r="F8" i="1"/>
  <c r="F7" i="1"/>
  <c r="F6" i="1"/>
  <c r="F5" i="1"/>
  <c r="F4" i="1"/>
  <c r="F3" i="1"/>
  <c r="F2" i="1"/>
  <c r="H38" i="3"/>
  <c r="H37" i="3"/>
  <c r="H35" i="3"/>
  <c r="H34" i="3"/>
  <c r="H33" i="3"/>
  <c r="H32" i="3"/>
  <c r="H31" i="3"/>
  <c r="H30" i="3"/>
  <c r="H29" i="3"/>
  <c r="H28" i="3"/>
  <c r="H27" i="3"/>
  <c r="H25" i="3"/>
  <c r="H24" i="3"/>
  <c r="H23" i="3"/>
  <c r="H21" i="3"/>
  <c r="H20" i="3"/>
  <c r="H18" i="3"/>
  <c r="H16" i="3"/>
  <c r="H15" i="3"/>
  <c r="H14" i="3"/>
  <c r="I8" i="3" l="1"/>
  <c r="I10" i="3"/>
  <c r="I14" i="3"/>
  <c r="I15" i="3"/>
  <c r="I17" i="3"/>
  <c r="I18" i="3"/>
  <c r="I19" i="3"/>
  <c r="I13" i="3"/>
  <c r="I12" i="3"/>
  <c r="H10" i="3"/>
  <c r="H9" i="3"/>
  <c r="I9" i="3" s="1"/>
  <c r="H8" i="3"/>
  <c r="H7" i="3"/>
  <c r="I7" i="3" s="1"/>
  <c r="H6" i="3"/>
  <c r="I6" i="3" s="1"/>
  <c r="H5" i="3"/>
  <c r="I5" i="3" s="1"/>
  <c r="I4" i="3"/>
  <c r="H3" i="3"/>
  <c r="I3" i="3" s="1"/>
  <c r="H29" i="1" l="1"/>
  <c r="I29" i="1" s="1"/>
  <c r="H28" i="1"/>
  <c r="H27" i="1"/>
  <c r="I27" i="1" s="1"/>
  <c r="H26" i="1"/>
  <c r="I26" i="1" s="1"/>
  <c r="H25" i="1"/>
  <c r="I25" i="1" s="1"/>
  <c r="H24" i="1" l="1"/>
  <c r="I24" i="1" s="1"/>
  <c r="H23" i="1"/>
  <c r="I23" i="1" s="1"/>
  <c r="H22" i="1"/>
  <c r="I22" i="1" s="1"/>
  <c r="H21" i="1"/>
  <c r="I21" i="1" s="1"/>
  <c r="H20" i="1"/>
  <c r="I20" i="1" s="1"/>
  <c r="I19" i="1" l="1"/>
  <c r="H18" i="1"/>
  <c r="I18" i="1" s="1"/>
  <c r="H17" i="1"/>
  <c r="I17" i="1" s="1"/>
  <c r="I16" i="1"/>
  <c r="H14" i="1"/>
  <c r="I14" i="1" s="1"/>
  <c r="I12" i="1"/>
  <c r="H11" i="1"/>
  <c r="I11" i="1" s="1"/>
  <c r="H10" i="1"/>
  <c r="I10" i="1" s="1"/>
  <c r="H9" i="1"/>
  <c r="I9" i="1" s="1"/>
  <c r="F15" i="1"/>
  <c r="I15" i="1" s="1"/>
  <c r="F13" i="1"/>
  <c r="I13" i="1" l="1"/>
  <c r="H8" i="1"/>
  <c r="I8" i="1" s="1"/>
  <c r="H7" i="1"/>
  <c r="I7" i="1" s="1"/>
  <c r="H6" i="1"/>
  <c r="H5" i="1"/>
  <c r="I5" i="1" s="1"/>
  <c r="H4" i="1"/>
  <c r="I4" i="1" s="1"/>
  <c r="H3" i="1"/>
  <c r="I3" i="1" s="1"/>
  <c r="I2" i="1"/>
  <c r="I6" i="1" l="1"/>
</calcChain>
</file>

<file path=xl/sharedStrings.xml><?xml version="1.0" encoding="utf-8"?>
<sst xmlns="http://schemas.openxmlformats.org/spreadsheetml/2006/main" count="241" uniqueCount="78">
  <si>
    <t>序号</t>
  </si>
  <si>
    <t>辅导员</t>
  </si>
  <si>
    <t>职称</t>
  </si>
  <si>
    <t>工作量积分标准（不含科研积分）</t>
  </si>
  <si>
    <t>完成比例（不含科研积分）</t>
  </si>
  <si>
    <t>备注</t>
  </si>
  <si>
    <t>王颖</t>
  </si>
  <si>
    <t>初级</t>
  </si>
  <si>
    <t>中级</t>
  </si>
  <si>
    <t>王曦卉</t>
  </si>
  <si>
    <t>耿雯</t>
  </si>
  <si>
    <t>俞兰网</t>
  </si>
  <si>
    <t>刘芃炜</t>
  </si>
  <si>
    <t>陈蕾</t>
  </si>
  <si>
    <t>房绪</t>
  </si>
  <si>
    <t>顾文静</t>
  </si>
  <si>
    <t>朱杰</t>
  </si>
  <si>
    <t>王晶</t>
  </si>
  <si>
    <t>张慧</t>
  </si>
  <si>
    <t>徐诗文</t>
  </si>
  <si>
    <t>路璐</t>
  </si>
  <si>
    <t>邓金</t>
  </si>
  <si>
    <t>刘青</t>
  </si>
  <si>
    <t>袁家帅</t>
  </si>
  <si>
    <t>王玲玲</t>
  </si>
  <si>
    <t>学院</t>
    <phoneticPr fontId="21" type="noConversion"/>
  </si>
  <si>
    <t>会计学院</t>
  </si>
  <si>
    <t>刘征兵</t>
  </si>
  <si>
    <t>金融学院</t>
    <phoneticPr fontId="24" type="noConversion"/>
  </si>
  <si>
    <t>陈文娟</t>
    <phoneticPr fontId="24" type="noConversion"/>
  </si>
  <si>
    <t>张建玲</t>
    <phoneticPr fontId="24" type="noConversion"/>
  </si>
  <si>
    <t>张丰</t>
    <phoneticPr fontId="24" type="noConversion"/>
  </si>
  <si>
    <t>王晶晶</t>
    <phoneticPr fontId="24" type="noConversion"/>
  </si>
  <si>
    <t>吴悦</t>
    <phoneticPr fontId="24" type="noConversion"/>
  </si>
  <si>
    <t>房绪</t>
    <phoneticPr fontId="24" type="noConversion"/>
  </si>
  <si>
    <t>李朝刚</t>
    <phoneticPr fontId="24" type="noConversion"/>
  </si>
  <si>
    <t>阙建康</t>
  </si>
  <si>
    <t>陈云豪</t>
  </si>
  <si>
    <t>信息工程学院</t>
  </si>
  <si>
    <t>田翔翔</t>
  </si>
  <si>
    <t>刘尧佩</t>
  </si>
  <si>
    <t>张庚鑫</t>
  </si>
  <si>
    <t>金婷婷</t>
  </si>
  <si>
    <t>赵泽民</t>
  </si>
  <si>
    <t>赵歌</t>
  </si>
  <si>
    <t>杨尚仙</t>
  </si>
  <si>
    <t>魏玉东</t>
    <phoneticPr fontId="24" type="noConversion"/>
  </si>
  <si>
    <t>王彦</t>
  </si>
  <si>
    <t>徐珩</t>
  </si>
  <si>
    <t>魏韬</t>
  </si>
  <si>
    <t>吴同同</t>
  </si>
  <si>
    <t>张重阳</t>
  </si>
  <si>
    <t>顾彭</t>
  </si>
  <si>
    <t>有花果青色文创工作室负责人，指导学生参加“互联网+”创新创业大赛获省赛三等奖1项</t>
  </si>
  <si>
    <t>润雅学堂辅导员工作室负责人，指导学生参加连云港市创新创业大赛大学生创业组优秀奖1项、连云港市抖音短视频大赛三等奖1项</t>
  </si>
  <si>
    <t>获得“马克思主义青年说”信仰公开课暨“喜迎二十大青春告白党”精彩精彩讲述活动市级二等奖</t>
  </si>
  <si>
    <t>10月份入职，完成50%工作量即可，指导学生参加连云港市大学生短视频大赛“一等奖”</t>
  </si>
  <si>
    <t>10月份入职，完成50%工作量即可</t>
  </si>
  <si>
    <t>商学院</t>
    <phoneticPr fontId="21" type="noConversion"/>
  </si>
  <si>
    <t>徐诗文</t>
    <phoneticPr fontId="21" type="noConversion"/>
  </si>
  <si>
    <t>财税学院</t>
    <phoneticPr fontId="21" type="noConversion"/>
  </si>
  <si>
    <t>二级学院考核积分</t>
    <phoneticPr fontId="21" type="noConversion"/>
  </si>
  <si>
    <t>学工处考核积分</t>
    <phoneticPr fontId="21" type="noConversion"/>
  </si>
  <si>
    <t>青年驿站辅导员工作室负责人、19CPA申报获得省级班集体称号</t>
  </si>
  <si>
    <t>有花果青色文创工作室负责人</t>
  </si>
  <si>
    <t>润雅学堂辅导员工作室、19CPA申报获得省级班集体称号</t>
  </si>
  <si>
    <t>带留学生42人，按照文件要求视同完成工作量</t>
  </si>
  <si>
    <t>融媒体学院</t>
    <phoneticPr fontId="21" type="noConversion"/>
  </si>
  <si>
    <t>路璐</t>
    <phoneticPr fontId="21" type="noConversion"/>
  </si>
  <si>
    <t>9月开始工作，10月离职</t>
    <phoneticPr fontId="23" type="noConversion"/>
  </si>
  <si>
    <t>学工办主任完成工作量1/3</t>
  </si>
  <si>
    <t>总积分</t>
    <phoneticPr fontId="21" type="noConversion"/>
  </si>
  <si>
    <t>总积分</t>
    <phoneticPr fontId="23" type="noConversion"/>
  </si>
  <si>
    <t>学工办主任完成工作量1/3</t>
    <phoneticPr fontId="21" type="noConversion"/>
  </si>
  <si>
    <t>学工办主任完成工作量1/3；青年驿站辅导员工作室负责人，指导学生参加“互联网+”创新创业大赛获省赛三等奖1项、连云港市抖音短视频大赛二等奖2项</t>
    <phoneticPr fontId="23" type="noConversion"/>
  </si>
  <si>
    <t>10月份入职，完成50%工作量即可</t>
    <phoneticPr fontId="23" type="noConversion"/>
  </si>
  <si>
    <t>产假，按学校考勤制度认定</t>
    <phoneticPr fontId="23" type="noConversion"/>
  </si>
  <si>
    <t>2022年11月底离职，按9个月工作量计算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</si>
</sst>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8"/>
      <name val="Tahoma"/>
      <family val="2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SimSun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4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0" borderId="0"/>
    <xf numFmtId="0" fontId="13" fillId="0" borderId="0" applyNumberForma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23" borderId="9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4" fillId="7" borderId="4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6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" fillId="6" borderId="3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" fillId="7" borderId="4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6" fillId="0" borderId="0"/>
    <xf numFmtId="0" fontId="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0" borderId="0"/>
    <xf numFmtId="0" fontId="6" fillId="23" borderId="9" applyNumberFormat="0" applyFont="0" applyAlignment="0" applyProtection="0">
      <alignment vertical="center"/>
    </xf>
    <xf numFmtId="0" fontId="6" fillId="0" borderId="0"/>
    <xf numFmtId="0" fontId="6" fillId="0" borderId="0"/>
    <xf numFmtId="0" fontId="17" fillId="0" borderId="0">
      <alignment vertical="center"/>
    </xf>
    <xf numFmtId="0" fontId="6" fillId="0" borderId="0"/>
    <xf numFmtId="0" fontId="14" fillId="0" borderId="0"/>
    <xf numFmtId="0" fontId="14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3" fillId="6" borderId="3" applyNumberFormat="0" applyAlignment="0" applyProtection="0">
      <alignment vertical="center"/>
    </xf>
    <xf numFmtId="0" fontId="3" fillId="6" borderId="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6" fillId="23" borderId="9" applyNumberFormat="0" applyFont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0" fontId="0" fillId="0" borderId="1" xfId="8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/>
    </xf>
    <xf numFmtId="176" fontId="25" fillId="0" borderId="11" xfId="0" applyNumberFormat="1" applyFont="1" applyBorder="1" applyAlignment="1">
      <alignment horizontal="center" vertical="center"/>
    </xf>
    <xf numFmtId="0" fontId="26" fillId="0" borderId="11" xfId="0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14" fillId="0" borderId="1" xfId="0" applyFont="1" applyBorder="1">
      <alignment vertical="center"/>
    </xf>
    <xf numFmtId="10" fontId="0" fillId="0" borderId="0" xfId="0" applyNumberFormat="1">
      <alignment vertical="center"/>
    </xf>
    <xf numFmtId="10" fontId="0" fillId="0" borderId="13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26" fillId="0" borderId="11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 wrapText="1"/>
    </xf>
  </cellXfs>
  <cellStyles count="224">
    <cellStyle name="20% - 强调文字颜色 1 2" xfId="1" xr:uid="{00000000-0005-0000-0000-000000000000}"/>
    <cellStyle name="20% - 强调文字颜色 1 2 2" xfId="37" xr:uid="{00000000-0005-0000-0000-000001000000}"/>
    <cellStyle name="20% - 强调文字颜色 1 2 2 2" xfId="5" xr:uid="{00000000-0005-0000-0000-000002000000}"/>
    <cellStyle name="20% - 强调文字颜色 1 2 3" xfId="29" xr:uid="{00000000-0005-0000-0000-000003000000}"/>
    <cellStyle name="20% - 强调文字颜色 2 2" xfId="38" xr:uid="{00000000-0005-0000-0000-000004000000}"/>
    <cellStyle name="20% - 强调文字颜色 2 2 2" xfId="11" xr:uid="{00000000-0005-0000-0000-000005000000}"/>
    <cellStyle name="20% - 强调文字颜色 2 2 2 2" xfId="40" xr:uid="{00000000-0005-0000-0000-000006000000}"/>
    <cellStyle name="20% - 强调文字颜色 2 2 3" xfId="41" xr:uid="{00000000-0005-0000-0000-000007000000}"/>
    <cellStyle name="20% - 强调文字颜色 3 2" xfId="35" xr:uid="{00000000-0005-0000-0000-000008000000}"/>
    <cellStyle name="20% - 强调文字颜色 3 2 2" xfId="7" xr:uid="{00000000-0005-0000-0000-000009000000}"/>
    <cellStyle name="20% - 强调文字颜色 3 2 2 2" xfId="42" xr:uid="{00000000-0005-0000-0000-00000A000000}"/>
    <cellStyle name="20% - 强调文字颜色 3 2 3" xfId="28" xr:uid="{00000000-0005-0000-0000-00000B000000}"/>
    <cellStyle name="20% - 强调文字颜色 4 2" xfId="43" xr:uid="{00000000-0005-0000-0000-00000C000000}"/>
    <cellStyle name="20% - 强调文字颜色 4 2 2" xfId="31" xr:uid="{00000000-0005-0000-0000-00000D000000}"/>
    <cellStyle name="20% - 强调文字颜色 4 2 2 2" xfId="17" xr:uid="{00000000-0005-0000-0000-00000E000000}"/>
    <cellStyle name="20% - 强调文字颜色 4 2 3" xfId="33" xr:uid="{00000000-0005-0000-0000-00000F000000}"/>
    <cellStyle name="20% - 强调文字颜色 5 2" xfId="45" xr:uid="{00000000-0005-0000-0000-000010000000}"/>
    <cellStyle name="20% - 强调文字颜色 5 2 2" xfId="47" xr:uid="{00000000-0005-0000-0000-000011000000}"/>
    <cellStyle name="20% - 强调文字颜色 5 2 2 2" xfId="48" xr:uid="{00000000-0005-0000-0000-000012000000}"/>
    <cellStyle name="20% - 强调文字颜色 5 2 3" xfId="49" xr:uid="{00000000-0005-0000-0000-000013000000}"/>
    <cellStyle name="20% - 强调文字颜色 6 2" xfId="50" xr:uid="{00000000-0005-0000-0000-000014000000}"/>
    <cellStyle name="20% - 强调文字颜色 6 2 2" xfId="51" xr:uid="{00000000-0005-0000-0000-000015000000}"/>
    <cellStyle name="20% - 强调文字颜色 6 2 2 2" xfId="52" xr:uid="{00000000-0005-0000-0000-000016000000}"/>
    <cellStyle name="20% - 强调文字颜色 6 2 3" xfId="53" xr:uid="{00000000-0005-0000-0000-000017000000}"/>
    <cellStyle name="40% - 强调文字颜色 1 2" xfId="54" xr:uid="{00000000-0005-0000-0000-000018000000}"/>
    <cellStyle name="40% - 强调文字颜色 1 2 2" xfId="55" xr:uid="{00000000-0005-0000-0000-000019000000}"/>
    <cellStyle name="40% - 强调文字颜色 1 2 2 2" xfId="56" xr:uid="{00000000-0005-0000-0000-00001A000000}"/>
    <cellStyle name="40% - 强调文字颜色 1 2 3" xfId="57" xr:uid="{00000000-0005-0000-0000-00001B000000}"/>
    <cellStyle name="40% - 强调文字颜色 2 2" xfId="30" xr:uid="{00000000-0005-0000-0000-00001C000000}"/>
    <cellStyle name="40% - 强调文字颜色 2 2 2" xfId="58" xr:uid="{00000000-0005-0000-0000-00001D000000}"/>
    <cellStyle name="40% - 强调文字颜色 2 2 2 2" xfId="59" xr:uid="{00000000-0005-0000-0000-00001E000000}"/>
    <cellStyle name="40% - 强调文字颜色 2 2 3" xfId="60" xr:uid="{00000000-0005-0000-0000-00001F000000}"/>
    <cellStyle name="40% - 强调文字颜色 3 2" xfId="61" xr:uid="{00000000-0005-0000-0000-000020000000}"/>
    <cellStyle name="40% - 强调文字颜色 3 2 2" xfId="63" xr:uid="{00000000-0005-0000-0000-000021000000}"/>
    <cellStyle name="40% - 强调文字颜色 3 2 2 2" xfId="65" xr:uid="{00000000-0005-0000-0000-000022000000}"/>
    <cellStyle name="40% - 强调文字颜色 3 2 3" xfId="66" xr:uid="{00000000-0005-0000-0000-000023000000}"/>
    <cellStyle name="40% - 强调文字颜色 4 2" xfId="19" xr:uid="{00000000-0005-0000-0000-000024000000}"/>
    <cellStyle name="40% - 强调文字颜色 4 2 2" xfId="67" xr:uid="{00000000-0005-0000-0000-000025000000}"/>
    <cellStyle name="40% - 强调文字颜色 4 2 2 2" xfId="70" xr:uid="{00000000-0005-0000-0000-000026000000}"/>
    <cellStyle name="40% - 强调文字颜色 4 2 3" xfId="72" xr:uid="{00000000-0005-0000-0000-000027000000}"/>
    <cellStyle name="40% - 强调文字颜色 5 2" xfId="73" xr:uid="{00000000-0005-0000-0000-000028000000}"/>
    <cellStyle name="40% - 强调文字颜色 5 2 2" xfId="75" xr:uid="{00000000-0005-0000-0000-000029000000}"/>
    <cellStyle name="40% - 强调文字颜色 5 2 2 2" xfId="76" xr:uid="{00000000-0005-0000-0000-00002A000000}"/>
    <cellStyle name="40% - 强调文字颜色 5 2 3" xfId="77" xr:uid="{00000000-0005-0000-0000-00002B000000}"/>
    <cellStyle name="40% - 强调文字颜色 6 2" xfId="78" xr:uid="{00000000-0005-0000-0000-00002C000000}"/>
    <cellStyle name="40% - 强调文字颜色 6 2 2" xfId="80" xr:uid="{00000000-0005-0000-0000-00002D000000}"/>
    <cellStyle name="40% - 强调文字颜色 6 2 2 2" xfId="82" xr:uid="{00000000-0005-0000-0000-00002E000000}"/>
    <cellStyle name="40% - 强调文字颜色 6 2 3" xfId="83" xr:uid="{00000000-0005-0000-0000-00002F000000}"/>
    <cellStyle name="60% - 强调文字颜色 1 2" xfId="84" xr:uid="{00000000-0005-0000-0000-000030000000}"/>
    <cellStyle name="60% - 强调文字颜色 1 2 2" xfId="85" xr:uid="{00000000-0005-0000-0000-000031000000}"/>
    <cellStyle name="60% - 强调文字颜色 1 2 2 2" xfId="86" xr:uid="{00000000-0005-0000-0000-000032000000}"/>
    <cellStyle name="60% - 强调文字颜色 1 2 3" xfId="87" xr:uid="{00000000-0005-0000-0000-000033000000}"/>
    <cellStyle name="60% - 强调文字颜色 2 2" xfId="88" xr:uid="{00000000-0005-0000-0000-000034000000}"/>
    <cellStyle name="60% - 强调文字颜色 2 2 2" xfId="15" xr:uid="{00000000-0005-0000-0000-000035000000}"/>
    <cellStyle name="60% - 强调文字颜色 2 2 2 2" xfId="18" xr:uid="{00000000-0005-0000-0000-000036000000}"/>
    <cellStyle name="60% - 强调文字颜色 2 2 3" xfId="90" xr:uid="{00000000-0005-0000-0000-000037000000}"/>
    <cellStyle name="60% - 强调文字颜色 3 2" xfId="91" xr:uid="{00000000-0005-0000-0000-000038000000}"/>
    <cellStyle name="60% - 强调文字颜色 3 2 2" xfId="92" xr:uid="{00000000-0005-0000-0000-000039000000}"/>
    <cellStyle name="60% - 强调文字颜色 3 2 2 2" xfId="94" xr:uid="{00000000-0005-0000-0000-00003A000000}"/>
    <cellStyle name="60% - 强调文字颜色 3 2 3" xfId="96" xr:uid="{00000000-0005-0000-0000-00003B000000}"/>
    <cellStyle name="60% - 强调文字颜色 4 2" xfId="97" xr:uid="{00000000-0005-0000-0000-00003C000000}"/>
    <cellStyle name="60% - 强调文字颜色 4 2 2" xfId="98" xr:uid="{00000000-0005-0000-0000-00003D000000}"/>
    <cellStyle name="60% - 强调文字颜色 4 2 2 2" xfId="9" xr:uid="{00000000-0005-0000-0000-00003E000000}"/>
    <cellStyle name="60% - 强调文字颜色 4 2 3" xfId="22" xr:uid="{00000000-0005-0000-0000-00003F000000}"/>
    <cellStyle name="60% - 强调文字颜色 5 2" xfId="100" xr:uid="{00000000-0005-0000-0000-000040000000}"/>
    <cellStyle name="60% - 强调文字颜色 5 2 2" xfId="101" xr:uid="{00000000-0005-0000-0000-000041000000}"/>
    <cellStyle name="60% - 强调文字颜色 5 2 2 2" xfId="26" xr:uid="{00000000-0005-0000-0000-000042000000}"/>
    <cellStyle name="60% - 强调文字颜色 5 2 3" xfId="103" xr:uid="{00000000-0005-0000-0000-000043000000}"/>
    <cellStyle name="60% - 强调文字颜色 6 2" xfId="104" xr:uid="{00000000-0005-0000-0000-000044000000}"/>
    <cellStyle name="60% - 强调文字颜色 6 2 2" xfId="105" xr:uid="{00000000-0005-0000-0000-000045000000}"/>
    <cellStyle name="60% - 强调文字颜色 6 2 2 2" xfId="107" xr:uid="{00000000-0005-0000-0000-000046000000}"/>
    <cellStyle name="60% - 强调文字颜色 6 2 3" xfId="108" xr:uid="{00000000-0005-0000-0000-000047000000}"/>
    <cellStyle name="百分比" xfId="8" builtinId="5"/>
    <cellStyle name="标题 1 2" xfId="109" xr:uid="{00000000-0005-0000-0000-000049000000}"/>
    <cellStyle name="标题 1 2 2" xfId="110" xr:uid="{00000000-0005-0000-0000-00004A000000}"/>
    <cellStyle name="标题 1 2 2 2" xfId="111" xr:uid="{00000000-0005-0000-0000-00004B000000}"/>
    <cellStyle name="标题 1 2 3" xfId="112" xr:uid="{00000000-0005-0000-0000-00004C000000}"/>
    <cellStyle name="标题 2 2" xfId="113" xr:uid="{00000000-0005-0000-0000-00004D000000}"/>
    <cellStyle name="标题 2 2 2" xfId="114" xr:uid="{00000000-0005-0000-0000-00004E000000}"/>
    <cellStyle name="标题 2 2 2 2" xfId="115" xr:uid="{00000000-0005-0000-0000-00004F000000}"/>
    <cellStyle name="标题 2 2 3" xfId="116" xr:uid="{00000000-0005-0000-0000-000050000000}"/>
    <cellStyle name="标题 3 2" xfId="117" xr:uid="{00000000-0005-0000-0000-000051000000}"/>
    <cellStyle name="标题 3 2 2" xfId="118" xr:uid="{00000000-0005-0000-0000-000052000000}"/>
    <cellStyle name="标题 3 2 2 2" xfId="119" xr:uid="{00000000-0005-0000-0000-000053000000}"/>
    <cellStyle name="标题 3 2 3" xfId="120" xr:uid="{00000000-0005-0000-0000-000054000000}"/>
    <cellStyle name="标题 4 2" xfId="121" xr:uid="{00000000-0005-0000-0000-000055000000}"/>
    <cellStyle name="标题 4 2 2" xfId="123" xr:uid="{00000000-0005-0000-0000-000056000000}"/>
    <cellStyle name="标题 4 2 2 2" xfId="124" xr:uid="{00000000-0005-0000-0000-000057000000}"/>
    <cellStyle name="标题 4 2 3" xfId="126" xr:uid="{00000000-0005-0000-0000-000058000000}"/>
    <cellStyle name="标题 5" xfId="4" xr:uid="{00000000-0005-0000-0000-000059000000}"/>
    <cellStyle name="标题 5 2" xfId="127" xr:uid="{00000000-0005-0000-0000-00005A000000}"/>
    <cellStyle name="标题 5 2 2" xfId="128" xr:uid="{00000000-0005-0000-0000-00005B000000}"/>
    <cellStyle name="标题 5 3" xfId="129" xr:uid="{00000000-0005-0000-0000-00005C000000}"/>
    <cellStyle name="差 2" xfId="130" xr:uid="{00000000-0005-0000-0000-00005D000000}"/>
    <cellStyle name="差 2 2" xfId="131" xr:uid="{00000000-0005-0000-0000-00005E000000}"/>
    <cellStyle name="差 2 2 2" xfId="132" xr:uid="{00000000-0005-0000-0000-00005F000000}"/>
    <cellStyle name="差 2 3" xfId="133" xr:uid="{00000000-0005-0000-0000-000060000000}"/>
    <cellStyle name="常规" xfId="0" builtinId="0"/>
    <cellStyle name="常规 10" xfId="134" xr:uid="{00000000-0005-0000-0000-000062000000}"/>
    <cellStyle name="常规 10 2" xfId="135" xr:uid="{00000000-0005-0000-0000-000063000000}"/>
    <cellStyle name="常规 2" xfId="136" xr:uid="{00000000-0005-0000-0000-000064000000}"/>
    <cellStyle name="常规 2 2" xfId="137" xr:uid="{00000000-0005-0000-0000-000065000000}"/>
    <cellStyle name="常规 2 2 2" xfId="138" xr:uid="{00000000-0005-0000-0000-000066000000}"/>
    <cellStyle name="常规 2 2 2 2" xfId="139" xr:uid="{00000000-0005-0000-0000-000067000000}"/>
    <cellStyle name="常规 2 2 3" xfId="140" xr:uid="{00000000-0005-0000-0000-000068000000}"/>
    <cellStyle name="常规 2 3" xfId="141" xr:uid="{00000000-0005-0000-0000-000069000000}"/>
    <cellStyle name="常规 2 3 2" xfId="142" xr:uid="{00000000-0005-0000-0000-00006A000000}"/>
    <cellStyle name="常规 2 4" xfId="143" xr:uid="{00000000-0005-0000-0000-00006B000000}"/>
    <cellStyle name="常规 2 4 2" xfId="144" xr:uid="{00000000-0005-0000-0000-00006C000000}"/>
    <cellStyle name="常规 2 5" xfId="145" xr:uid="{00000000-0005-0000-0000-00006D000000}"/>
    <cellStyle name="常规 2 5 2" xfId="147" xr:uid="{00000000-0005-0000-0000-00006E000000}"/>
    <cellStyle name="常规 2 6" xfId="149" xr:uid="{00000000-0005-0000-0000-00006F000000}"/>
    <cellStyle name="常规 3" xfId="44" xr:uid="{00000000-0005-0000-0000-000070000000}"/>
    <cellStyle name="常规 3 2" xfId="32" xr:uid="{00000000-0005-0000-0000-000071000000}"/>
    <cellStyle name="常规 3 2 2" xfId="16" xr:uid="{00000000-0005-0000-0000-000072000000}"/>
    <cellStyle name="常规 3 2 2 2" xfId="150" xr:uid="{00000000-0005-0000-0000-000073000000}"/>
    <cellStyle name="常规 3 2 2 2 2" xfId="151" xr:uid="{00000000-0005-0000-0000-000074000000}"/>
    <cellStyle name="常规 3 2 2 3" xfId="152" xr:uid="{00000000-0005-0000-0000-000075000000}"/>
    <cellStyle name="常规 3 2 3" xfId="153" xr:uid="{00000000-0005-0000-0000-000076000000}"/>
    <cellStyle name="常规 3 2 3 2" xfId="154" xr:uid="{00000000-0005-0000-0000-000077000000}"/>
    <cellStyle name="常规 3 2 4" xfId="155" xr:uid="{00000000-0005-0000-0000-000078000000}"/>
    <cellStyle name="常规 3 2 4 2" xfId="156" xr:uid="{00000000-0005-0000-0000-000079000000}"/>
    <cellStyle name="常规 3 2 5" xfId="36" xr:uid="{00000000-0005-0000-0000-00007A000000}"/>
    <cellStyle name="常规 3 2 5 2" xfId="6" xr:uid="{00000000-0005-0000-0000-00007B000000}"/>
    <cellStyle name="常规 3 2 6" xfId="23" xr:uid="{00000000-0005-0000-0000-00007C000000}"/>
    <cellStyle name="常规 3 3" xfId="34" xr:uid="{00000000-0005-0000-0000-00007D000000}"/>
    <cellStyle name="常规 3 3 2" xfId="157" xr:uid="{00000000-0005-0000-0000-00007E000000}"/>
    <cellStyle name="常规 3 3 2 2" xfId="158" xr:uid="{00000000-0005-0000-0000-00007F000000}"/>
    <cellStyle name="常规 3 3 3" xfId="159" xr:uid="{00000000-0005-0000-0000-000080000000}"/>
    <cellStyle name="常规 3 4" xfId="160" xr:uid="{00000000-0005-0000-0000-000081000000}"/>
    <cellStyle name="常规 3 4 2" xfId="161" xr:uid="{00000000-0005-0000-0000-000082000000}"/>
    <cellStyle name="常规 3 5" xfId="162" xr:uid="{00000000-0005-0000-0000-000083000000}"/>
    <cellStyle name="常规 3 5 2" xfId="164" xr:uid="{00000000-0005-0000-0000-000084000000}"/>
    <cellStyle name="常规 3 6" xfId="166" xr:uid="{00000000-0005-0000-0000-000085000000}"/>
    <cellStyle name="常规 3 6 2" xfId="167" xr:uid="{00000000-0005-0000-0000-000086000000}"/>
    <cellStyle name="常规 3 7" xfId="168" xr:uid="{00000000-0005-0000-0000-000087000000}"/>
    <cellStyle name="常规 4" xfId="169" xr:uid="{00000000-0005-0000-0000-000088000000}"/>
    <cellStyle name="常规 4 2" xfId="170" xr:uid="{00000000-0005-0000-0000-000089000000}"/>
    <cellStyle name="常规 4 2 2" xfId="171" xr:uid="{00000000-0005-0000-0000-00008A000000}"/>
    <cellStyle name="常规 4 3" xfId="173" xr:uid="{00000000-0005-0000-0000-00008B000000}"/>
    <cellStyle name="常规 4 3 2" xfId="174" xr:uid="{00000000-0005-0000-0000-00008C000000}"/>
    <cellStyle name="常规 4 4" xfId="172" xr:uid="{00000000-0005-0000-0000-00008D000000}"/>
    <cellStyle name="常规 5" xfId="89" xr:uid="{00000000-0005-0000-0000-00008E000000}"/>
    <cellStyle name="常规 6" xfId="12" xr:uid="{00000000-0005-0000-0000-00008F000000}"/>
    <cellStyle name="常规 6 2" xfId="175" xr:uid="{00000000-0005-0000-0000-000090000000}"/>
    <cellStyle name="常规 6 2 2" xfId="177" xr:uid="{00000000-0005-0000-0000-000091000000}"/>
    <cellStyle name="常规 6 3" xfId="125" xr:uid="{00000000-0005-0000-0000-000092000000}"/>
    <cellStyle name="常规 6 3 2" xfId="179" xr:uid="{00000000-0005-0000-0000-000093000000}"/>
    <cellStyle name="常规 6 4" xfId="180" xr:uid="{00000000-0005-0000-0000-000094000000}"/>
    <cellStyle name="常规 7" xfId="181" xr:uid="{00000000-0005-0000-0000-000095000000}"/>
    <cellStyle name="常规 8" xfId="182" xr:uid="{00000000-0005-0000-0000-000096000000}"/>
    <cellStyle name="常规 8 2" xfId="24" xr:uid="{00000000-0005-0000-0000-000097000000}"/>
    <cellStyle name="常规 8 2 2" xfId="46" xr:uid="{00000000-0005-0000-0000-000098000000}"/>
    <cellStyle name="常规 8 3" xfId="20" xr:uid="{00000000-0005-0000-0000-000099000000}"/>
    <cellStyle name="常规 9" xfId="183" xr:uid="{00000000-0005-0000-0000-00009A000000}"/>
    <cellStyle name="常规 9 2" xfId="184" xr:uid="{00000000-0005-0000-0000-00009B000000}"/>
    <cellStyle name="好 2" xfId="185" xr:uid="{00000000-0005-0000-0000-00009C000000}"/>
    <cellStyle name="好 2 2" xfId="186" xr:uid="{00000000-0005-0000-0000-00009D000000}"/>
    <cellStyle name="好 2 2 2" xfId="187" xr:uid="{00000000-0005-0000-0000-00009E000000}"/>
    <cellStyle name="好 2 3" xfId="74" xr:uid="{00000000-0005-0000-0000-00009F000000}"/>
    <cellStyle name="汇总 2" xfId="188" xr:uid="{00000000-0005-0000-0000-0000A0000000}"/>
    <cellStyle name="汇总 2 2" xfId="189" xr:uid="{00000000-0005-0000-0000-0000A1000000}"/>
    <cellStyle name="汇总 2 2 2" xfId="190" xr:uid="{00000000-0005-0000-0000-0000A2000000}"/>
    <cellStyle name="汇总 2 3" xfId="68" xr:uid="{00000000-0005-0000-0000-0000A3000000}"/>
    <cellStyle name="计算 2" xfId="2" xr:uid="{00000000-0005-0000-0000-0000A4000000}"/>
    <cellStyle name="计算 2 2" xfId="62" xr:uid="{00000000-0005-0000-0000-0000A5000000}"/>
    <cellStyle name="计算 2 2 2" xfId="64" xr:uid="{00000000-0005-0000-0000-0000A6000000}"/>
    <cellStyle name="计算 2 3" xfId="191" xr:uid="{00000000-0005-0000-0000-0000A7000000}"/>
    <cellStyle name="检查单元格 2" xfId="69" xr:uid="{00000000-0005-0000-0000-0000A8000000}"/>
    <cellStyle name="检查单元格 2 2" xfId="71" xr:uid="{00000000-0005-0000-0000-0000A9000000}"/>
    <cellStyle name="检查单元格 2 2 2" xfId="192" xr:uid="{00000000-0005-0000-0000-0000AA000000}"/>
    <cellStyle name="检查单元格 2 3" xfId="193" xr:uid="{00000000-0005-0000-0000-0000AB000000}"/>
    <cellStyle name="解释性文本 2" xfId="194" xr:uid="{00000000-0005-0000-0000-0000AC000000}"/>
    <cellStyle name="解释性文本 2 2" xfId="13" xr:uid="{00000000-0005-0000-0000-0000AD000000}"/>
    <cellStyle name="解释性文本 2 2 2" xfId="122" xr:uid="{00000000-0005-0000-0000-0000AE000000}"/>
    <cellStyle name="解释性文本 2 3" xfId="3" xr:uid="{00000000-0005-0000-0000-0000AF000000}"/>
    <cellStyle name="警告文本 2" xfId="195" xr:uid="{00000000-0005-0000-0000-0000B0000000}"/>
    <cellStyle name="警告文本 2 2" xfId="196" xr:uid="{00000000-0005-0000-0000-0000B1000000}"/>
    <cellStyle name="警告文本 2 2 2" xfId="197" xr:uid="{00000000-0005-0000-0000-0000B2000000}"/>
    <cellStyle name="警告文本 2 3" xfId="198" xr:uid="{00000000-0005-0000-0000-0000B3000000}"/>
    <cellStyle name="链接单元格 2" xfId="199" xr:uid="{00000000-0005-0000-0000-0000B4000000}"/>
    <cellStyle name="链接单元格 2 2" xfId="200" xr:uid="{00000000-0005-0000-0000-0000B5000000}"/>
    <cellStyle name="链接单元格 2 2 2" xfId="201" xr:uid="{00000000-0005-0000-0000-0000B6000000}"/>
    <cellStyle name="链接单元格 2 3" xfId="202" xr:uid="{00000000-0005-0000-0000-0000B7000000}"/>
    <cellStyle name="强调文字颜色 1 2" xfId="203" xr:uid="{00000000-0005-0000-0000-0000B8000000}"/>
    <cellStyle name="强调文字颜色 1 2 2" xfId="204" xr:uid="{00000000-0005-0000-0000-0000B9000000}"/>
    <cellStyle name="强调文字颜色 1 2 2 2" xfId="205" xr:uid="{00000000-0005-0000-0000-0000BA000000}"/>
    <cellStyle name="强调文字颜色 1 2 3" xfId="14" xr:uid="{00000000-0005-0000-0000-0000BB000000}"/>
    <cellStyle name="强调文字颜色 2 2" xfId="206" xr:uid="{00000000-0005-0000-0000-0000BC000000}"/>
    <cellStyle name="强调文字颜色 2 2 2" xfId="207" xr:uid="{00000000-0005-0000-0000-0000BD000000}"/>
    <cellStyle name="强调文字颜色 2 2 2 2" xfId="208" xr:uid="{00000000-0005-0000-0000-0000BE000000}"/>
    <cellStyle name="强调文字颜色 2 2 3" xfId="93" xr:uid="{00000000-0005-0000-0000-0000BF000000}"/>
    <cellStyle name="强调文字颜色 3 2" xfId="209" xr:uid="{00000000-0005-0000-0000-0000C0000000}"/>
    <cellStyle name="强调文字颜色 3 2 2" xfId="210" xr:uid="{00000000-0005-0000-0000-0000C1000000}"/>
    <cellStyle name="强调文字颜色 3 2 2 2" xfId="212" xr:uid="{00000000-0005-0000-0000-0000C2000000}"/>
    <cellStyle name="强调文字颜色 3 2 3" xfId="99" xr:uid="{00000000-0005-0000-0000-0000C3000000}"/>
    <cellStyle name="强调文字颜色 4 2" xfId="146" xr:uid="{00000000-0005-0000-0000-0000C4000000}"/>
    <cellStyle name="强调文字颜色 4 2 2" xfId="148" xr:uid="{00000000-0005-0000-0000-0000C5000000}"/>
    <cellStyle name="强调文字颜色 4 2 2 2" xfId="213" xr:uid="{00000000-0005-0000-0000-0000C6000000}"/>
    <cellStyle name="强调文字颜色 4 2 3" xfId="102" xr:uid="{00000000-0005-0000-0000-0000C7000000}"/>
    <cellStyle name="强调文字颜色 5 2" xfId="163" xr:uid="{00000000-0005-0000-0000-0000C8000000}"/>
    <cellStyle name="强调文字颜色 5 2 2" xfId="165" xr:uid="{00000000-0005-0000-0000-0000C9000000}"/>
    <cellStyle name="强调文字颜色 5 2 2 2" xfId="214" xr:uid="{00000000-0005-0000-0000-0000CA000000}"/>
    <cellStyle name="强调文字颜色 5 2 3" xfId="106" xr:uid="{00000000-0005-0000-0000-0000CB000000}"/>
    <cellStyle name="强调文字颜色 6 2" xfId="215" xr:uid="{00000000-0005-0000-0000-0000CC000000}"/>
    <cellStyle name="强调文字颜色 6 2 2" xfId="216" xr:uid="{00000000-0005-0000-0000-0000CD000000}"/>
    <cellStyle name="强调文字颜色 6 2 2 2" xfId="217" xr:uid="{00000000-0005-0000-0000-0000CE000000}"/>
    <cellStyle name="强调文字颜色 6 2 3" xfId="218" xr:uid="{00000000-0005-0000-0000-0000CF000000}"/>
    <cellStyle name="适中 2" xfId="27" xr:uid="{00000000-0005-0000-0000-0000D0000000}"/>
    <cellStyle name="适中 2 2" xfId="79" xr:uid="{00000000-0005-0000-0000-0000D1000000}"/>
    <cellStyle name="适中 2 2 2" xfId="81" xr:uid="{00000000-0005-0000-0000-0000D2000000}"/>
    <cellStyle name="适中 2 3" xfId="211" xr:uid="{00000000-0005-0000-0000-0000D3000000}"/>
    <cellStyle name="输出 2" xfId="25" xr:uid="{00000000-0005-0000-0000-0000D4000000}"/>
    <cellStyle name="输出 2 2" xfId="39" xr:uid="{00000000-0005-0000-0000-0000D5000000}"/>
    <cellStyle name="输出 2 2 2" xfId="10" xr:uid="{00000000-0005-0000-0000-0000D6000000}"/>
    <cellStyle name="输出 2 3" xfId="95" xr:uid="{00000000-0005-0000-0000-0000D7000000}"/>
    <cellStyle name="输入 2" xfId="219" xr:uid="{00000000-0005-0000-0000-0000D8000000}"/>
    <cellStyle name="输入 2 2" xfId="220" xr:uid="{00000000-0005-0000-0000-0000D9000000}"/>
    <cellStyle name="输入 2 2 2" xfId="221" xr:uid="{00000000-0005-0000-0000-0000DA000000}"/>
    <cellStyle name="输入 2 3" xfId="222" xr:uid="{00000000-0005-0000-0000-0000DB000000}"/>
    <cellStyle name="注释 2" xfId="176" xr:uid="{00000000-0005-0000-0000-0000DC000000}"/>
    <cellStyle name="注释 2 2" xfId="178" xr:uid="{00000000-0005-0000-0000-0000DD000000}"/>
    <cellStyle name="注释 2 2 2" xfId="223" xr:uid="{00000000-0005-0000-0000-0000DE000000}"/>
    <cellStyle name="注释 2 3" xfId="21" xr:uid="{00000000-0005-0000-0000-0000D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opLeftCell="A7" workbookViewId="0">
      <selection activeCell="M21" sqref="M21"/>
    </sheetView>
  </sheetViews>
  <sheetFormatPr defaultColWidth="9" defaultRowHeight="13.5"/>
  <cols>
    <col min="2" max="2" width="16.375" customWidth="1"/>
    <col min="3" max="3" width="16.25" customWidth="1"/>
    <col min="4" max="4" width="31.875" customWidth="1"/>
    <col min="5" max="6" width="10.625" customWidth="1"/>
    <col min="7" max="7" width="9" customWidth="1"/>
    <col min="9" max="9" width="25.5" bestFit="1" customWidth="1"/>
    <col min="10" max="10" width="58.125" bestFit="1" customWidth="1"/>
  </cols>
  <sheetData>
    <row r="1" spans="1:10" ht="87.75" customHeight="1">
      <c r="A1" s="1" t="s">
        <v>0</v>
      </c>
      <c r="B1" s="6" t="s">
        <v>25</v>
      </c>
      <c r="C1" s="1" t="s">
        <v>1</v>
      </c>
      <c r="D1" s="10" t="s">
        <v>61</v>
      </c>
      <c r="E1" s="11" t="s">
        <v>62</v>
      </c>
      <c r="F1" s="11" t="s">
        <v>71</v>
      </c>
      <c r="G1" s="2" t="s">
        <v>2</v>
      </c>
      <c r="H1" s="2" t="s">
        <v>3</v>
      </c>
      <c r="I1" s="2" t="s">
        <v>4</v>
      </c>
      <c r="J1" s="2" t="s">
        <v>5</v>
      </c>
    </row>
    <row r="2" spans="1:10" ht="20.100000000000001" customHeight="1">
      <c r="A2" s="3">
        <v>1</v>
      </c>
      <c r="B2" s="3" t="s">
        <v>26</v>
      </c>
      <c r="C2" s="7" t="s">
        <v>11</v>
      </c>
      <c r="D2" s="9">
        <v>398.30721505888698</v>
      </c>
      <c r="E2" s="9">
        <v>28.22</v>
      </c>
      <c r="F2" s="9">
        <f t="shared" ref="F2:F29" si="0">SUM(D2:E2)</f>
        <v>426.52721505888701</v>
      </c>
      <c r="G2" s="3" t="s">
        <v>8</v>
      </c>
      <c r="H2" s="3">
        <v>416</v>
      </c>
      <c r="I2" s="12">
        <f>F2/H2</f>
        <v>1.0253058054300168</v>
      </c>
      <c r="J2" s="4" t="s">
        <v>63</v>
      </c>
    </row>
    <row r="3" spans="1:10" ht="20.100000000000001" customHeight="1">
      <c r="A3" s="3">
        <v>2</v>
      </c>
      <c r="B3" s="3" t="s">
        <v>26</v>
      </c>
      <c r="C3" s="7" t="s">
        <v>9</v>
      </c>
      <c r="D3" s="9">
        <v>397.54917957797801</v>
      </c>
      <c r="E3" s="9">
        <v>26.33</v>
      </c>
      <c r="F3" s="9">
        <f t="shared" si="0"/>
        <v>423.87917957797799</v>
      </c>
      <c r="G3" s="3" t="s">
        <v>8</v>
      </c>
      <c r="H3" s="3">
        <f t="shared" ref="H3:H8" si="1">IF(G3="正高级",352,IF(G3="副高级",384,IF(G3="中级",416,IF(G3="初级",384,0))))</f>
        <v>416</v>
      </c>
      <c r="I3" s="12">
        <f>F3/H3</f>
        <v>1.0189403355239857</v>
      </c>
      <c r="J3" s="4" t="s">
        <v>64</v>
      </c>
    </row>
    <row r="4" spans="1:10" ht="20.100000000000001" customHeight="1">
      <c r="A4" s="3">
        <v>3</v>
      </c>
      <c r="B4" s="3" t="s">
        <v>26</v>
      </c>
      <c r="C4" s="7" t="s">
        <v>13</v>
      </c>
      <c r="D4" s="9">
        <v>446.92894777706903</v>
      </c>
      <c r="E4" s="9">
        <v>26</v>
      </c>
      <c r="F4" s="9">
        <f t="shared" si="0"/>
        <v>472.92894777706903</v>
      </c>
      <c r="G4" s="3" t="s">
        <v>8</v>
      </c>
      <c r="H4" s="3">
        <f t="shared" si="1"/>
        <v>416</v>
      </c>
      <c r="I4" s="12">
        <f>F4/H4</f>
        <v>1.1368484321564158</v>
      </c>
      <c r="J4" s="4"/>
    </row>
    <row r="5" spans="1:10" ht="20.100000000000001" customHeight="1">
      <c r="A5" s="3">
        <v>4</v>
      </c>
      <c r="B5" s="3" t="s">
        <v>26</v>
      </c>
      <c r="C5" s="7" t="s">
        <v>10</v>
      </c>
      <c r="D5" s="9">
        <v>365.57423967587999</v>
      </c>
      <c r="E5" s="9">
        <v>26.33</v>
      </c>
      <c r="F5" s="9">
        <f t="shared" si="0"/>
        <v>391.90423967587998</v>
      </c>
      <c r="G5" s="3" t="s">
        <v>7</v>
      </c>
      <c r="H5" s="3">
        <f t="shared" si="1"/>
        <v>384</v>
      </c>
      <c r="I5" s="12">
        <f>F5/H5</f>
        <v>1.0205839574892708</v>
      </c>
      <c r="J5" s="4" t="s">
        <v>65</v>
      </c>
    </row>
    <row r="6" spans="1:10" ht="20.100000000000001" customHeight="1">
      <c r="A6" s="3">
        <v>5</v>
      </c>
      <c r="B6" s="3" t="s">
        <v>26</v>
      </c>
      <c r="C6" s="7" t="s">
        <v>6</v>
      </c>
      <c r="D6" s="9">
        <v>428.64769999481302</v>
      </c>
      <c r="E6" s="9">
        <v>26.33</v>
      </c>
      <c r="F6" s="9">
        <f t="shared" si="0"/>
        <v>454.97769999481301</v>
      </c>
      <c r="G6" s="3" t="s">
        <v>8</v>
      </c>
      <c r="H6" s="3">
        <f t="shared" si="1"/>
        <v>416</v>
      </c>
      <c r="I6" s="12">
        <f t="shared" ref="I6" si="2">D6/H6</f>
        <v>1.0304031249875314</v>
      </c>
      <c r="J6" s="4"/>
    </row>
    <row r="7" spans="1:10" ht="20.100000000000001" customHeight="1">
      <c r="A7" s="3">
        <v>6</v>
      </c>
      <c r="B7" s="3" t="s">
        <v>26</v>
      </c>
      <c r="C7" s="7" t="s">
        <v>12</v>
      </c>
      <c r="D7" s="9">
        <v>364.31156456793798</v>
      </c>
      <c r="E7" s="9">
        <v>26.78</v>
      </c>
      <c r="F7" s="9">
        <f t="shared" si="0"/>
        <v>391.09156456793801</v>
      </c>
      <c r="G7" s="3" t="s">
        <v>7</v>
      </c>
      <c r="H7" s="3">
        <f t="shared" si="1"/>
        <v>384</v>
      </c>
      <c r="I7" s="12">
        <f t="shared" ref="I7:I29" si="3">F7/H7</f>
        <v>1.0184676160623385</v>
      </c>
      <c r="J7" s="4"/>
    </row>
    <row r="8" spans="1:10" ht="20.100000000000001" customHeight="1">
      <c r="A8" s="3">
        <v>7</v>
      </c>
      <c r="B8" s="3" t="s">
        <v>26</v>
      </c>
      <c r="C8" s="7" t="s">
        <v>27</v>
      </c>
      <c r="D8" s="9">
        <v>402.28694388713802</v>
      </c>
      <c r="E8" s="9">
        <v>26.67</v>
      </c>
      <c r="F8" s="9">
        <f t="shared" si="0"/>
        <v>428.95694388713804</v>
      </c>
      <c r="G8" s="3" t="s">
        <v>8</v>
      </c>
      <c r="H8" s="3">
        <f t="shared" si="1"/>
        <v>416</v>
      </c>
      <c r="I8" s="12">
        <f t="shared" si="3"/>
        <v>1.0311464997286972</v>
      </c>
      <c r="J8" s="4"/>
    </row>
    <row r="9" spans="1:10" ht="20.100000000000001" customHeight="1">
      <c r="A9" s="3">
        <v>8</v>
      </c>
      <c r="B9" s="3" t="s">
        <v>28</v>
      </c>
      <c r="C9" s="3" t="s">
        <v>29</v>
      </c>
      <c r="D9" s="9">
        <v>425</v>
      </c>
      <c r="E9" s="9">
        <v>26.44</v>
      </c>
      <c r="F9" s="9">
        <f t="shared" si="0"/>
        <v>451.44</v>
      </c>
      <c r="G9" s="3" t="s">
        <v>8</v>
      </c>
      <c r="H9" s="3">
        <f>IF(G9="正高级",352,IF(G9="副高级",384,IF(G9="中级",416,IF(G9="初级",384,0))))</f>
        <v>416</v>
      </c>
      <c r="I9" s="12">
        <f t="shared" si="3"/>
        <v>1.0851923076923078</v>
      </c>
      <c r="J9" s="4"/>
    </row>
    <row r="10" spans="1:10" ht="20.100000000000001" customHeight="1">
      <c r="A10" s="3">
        <v>9</v>
      </c>
      <c r="B10" s="3" t="s">
        <v>28</v>
      </c>
      <c r="C10" s="3" t="s">
        <v>30</v>
      </c>
      <c r="D10" s="9">
        <v>359</v>
      </c>
      <c r="E10" s="9">
        <v>25.67</v>
      </c>
      <c r="F10" s="9">
        <f t="shared" si="0"/>
        <v>384.67</v>
      </c>
      <c r="G10" s="3" t="s">
        <v>7</v>
      </c>
      <c r="H10" s="3">
        <f t="shared" ref="H10:H18" si="4">IF(G10="正高级",352,IF(G10="副高级",384,IF(G10="中级",416,IF(G10="初级",384,0))))</f>
        <v>384</v>
      </c>
      <c r="I10" s="12">
        <f t="shared" si="3"/>
        <v>1.0017447916666666</v>
      </c>
      <c r="J10" s="4"/>
    </row>
    <row r="11" spans="1:10" ht="20.100000000000001" customHeight="1">
      <c r="A11" s="3">
        <v>10</v>
      </c>
      <c r="B11" s="3" t="s">
        <v>28</v>
      </c>
      <c r="C11" s="3" t="s">
        <v>31</v>
      </c>
      <c r="D11" s="9">
        <v>372</v>
      </c>
      <c r="E11" s="9">
        <v>26.44</v>
      </c>
      <c r="F11" s="9">
        <f t="shared" si="0"/>
        <v>398.44</v>
      </c>
      <c r="G11" s="3" t="s">
        <v>7</v>
      </c>
      <c r="H11" s="3">
        <f t="shared" si="4"/>
        <v>384</v>
      </c>
      <c r="I11" s="12">
        <f t="shared" si="3"/>
        <v>1.0376041666666667</v>
      </c>
      <c r="J11" s="4"/>
    </row>
    <row r="12" spans="1:10" ht="20.100000000000001" customHeight="1">
      <c r="A12" s="3">
        <v>11</v>
      </c>
      <c r="B12" s="3" t="s">
        <v>28</v>
      </c>
      <c r="C12" s="3" t="s">
        <v>32</v>
      </c>
      <c r="D12" s="9">
        <v>180</v>
      </c>
      <c r="E12" s="9">
        <v>27</v>
      </c>
      <c r="F12" s="9">
        <f t="shared" si="0"/>
        <v>207</v>
      </c>
      <c r="G12" s="3" t="s">
        <v>8</v>
      </c>
      <c r="H12" s="3">
        <v>138.69999999999999</v>
      </c>
      <c r="I12" s="12">
        <f t="shared" si="3"/>
        <v>1.4924297043979813</v>
      </c>
      <c r="J12" s="4" t="s">
        <v>70</v>
      </c>
    </row>
    <row r="13" spans="1:10" ht="20.100000000000001" customHeight="1">
      <c r="A13" s="3">
        <v>12</v>
      </c>
      <c r="B13" s="3" t="s">
        <v>28</v>
      </c>
      <c r="C13" s="3" t="s">
        <v>33</v>
      </c>
      <c r="D13" s="9">
        <v>433</v>
      </c>
      <c r="E13" s="9">
        <v>27.11</v>
      </c>
      <c r="F13" s="9">
        <f t="shared" si="0"/>
        <v>460.11</v>
      </c>
      <c r="G13" s="3" t="s">
        <v>7</v>
      </c>
      <c r="H13" s="3">
        <v>192</v>
      </c>
      <c r="I13" s="12">
        <f t="shared" si="3"/>
        <v>2.3964062500000001</v>
      </c>
      <c r="J13" s="4" t="s">
        <v>57</v>
      </c>
    </row>
    <row r="14" spans="1:10" ht="20.100000000000001" customHeight="1">
      <c r="A14" s="3">
        <v>13</v>
      </c>
      <c r="B14" s="3" t="s">
        <v>28</v>
      </c>
      <c r="C14" s="3" t="s">
        <v>34</v>
      </c>
      <c r="D14" s="9">
        <v>435</v>
      </c>
      <c r="E14" s="9">
        <v>27.33</v>
      </c>
      <c r="F14" s="30">
        <f t="shared" si="0"/>
        <v>462.33</v>
      </c>
      <c r="G14" s="28" t="s">
        <v>8</v>
      </c>
      <c r="H14" s="3">
        <f t="shared" si="4"/>
        <v>416</v>
      </c>
      <c r="I14" s="12">
        <f t="shared" si="3"/>
        <v>1.1113701923076922</v>
      </c>
      <c r="J14" s="4"/>
    </row>
    <row r="15" spans="1:10" ht="20.100000000000001" customHeight="1">
      <c r="A15" s="3">
        <v>14</v>
      </c>
      <c r="B15" s="3" t="s">
        <v>28</v>
      </c>
      <c r="C15" s="3" t="s">
        <v>35</v>
      </c>
      <c r="D15" s="9">
        <v>177</v>
      </c>
      <c r="E15" s="9">
        <v>15</v>
      </c>
      <c r="F15" s="30">
        <f t="shared" si="0"/>
        <v>192</v>
      </c>
      <c r="G15" s="28" t="s">
        <v>7</v>
      </c>
      <c r="H15" s="3">
        <v>192</v>
      </c>
      <c r="I15" s="12">
        <f t="shared" si="3"/>
        <v>1</v>
      </c>
      <c r="J15" s="4" t="s">
        <v>57</v>
      </c>
    </row>
    <row r="16" spans="1:10" ht="20.100000000000001" customHeight="1">
      <c r="A16" s="3">
        <v>15</v>
      </c>
      <c r="B16" s="13" t="s">
        <v>58</v>
      </c>
      <c r="C16" s="7" t="s">
        <v>15</v>
      </c>
      <c r="D16" s="15">
        <v>139</v>
      </c>
      <c r="E16" s="9">
        <v>26.33</v>
      </c>
      <c r="F16" s="30">
        <f t="shared" si="0"/>
        <v>165.32999999999998</v>
      </c>
      <c r="G16" s="29" t="s">
        <v>8</v>
      </c>
      <c r="H16" s="14">
        <v>138.69999999999999</v>
      </c>
      <c r="I16" s="12">
        <f t="shared" si="3"/>
        <v>1.191997116077866</v>
      </c>
      <c r="J16" s="20" t="s">
        <v>73</v>
      </c>
    </row>
    <row r="17" spans="1:10" ht="20.100000000000001" customHeight="1">
      <c r="A17" s="3">
        <v>16</v>
      </c>
      <c r="B17" s="13" t="s">
        <v>58</v>
      </c>
      <c r="C17" s="7" t="s">
        <v>16</v>
      </c>
      <c r="D17" s="16">
        <v>505</v>
      </c>
      <c r="E17" s="9">
        <v>27.11</v>
      </c>
      <c r="F17" s="30">
        <f t="shared" si="0"/>
        <v>532.11</v>
      </c>
      <c r="G17" s="29" t="s">
        <v>8</v>
      </c>
      <c r="H17" s="14">
        <f t="shared" si="4"/>
        <v>416</v>
      </c>
      <c r="I17" s="12">
        <f t="shared" si="3"/>
        <v>1.2791105769230771</v>
      </c>
      <c r="J17" s="17"/>
    </row>
    <row r="18" spans="1:10" ht="20.100000000000001" customHeight="1">
      <c r="A18" s="3">
        <v>17</v>
      </c>
      <c r="B18" s="13" t="s">
        <v>58</v>
      </c>
      <c r="C18" s="7" t="s">
        <v>36</v>
      </c>
      <c r="D18" s="15">
        <v>417</v>
      </c>
      <c r="E18" s="9">
        <v>26.78</v>
      </c>
      <c r="F18" s="30">
        <f t="shared" si="0"/>
        <v>443.78</v>
      </c>
      <c r="G18" s="29" t="s">
        <v>7</v>
      </c>
      <c r="H18" s="14">
        <f t="shared" si="4"/>
        <v>384</v>
      </c>
      <c r="I18" s="12">
        <f t="shared" si="3"/>
        <v>1.1556770833333332</v>
      </c>
      <c r="J18" s="17"/>
    </row>
    <row r="19" spans="1:10" ht="20.100000000000001" customHeight="1">
      <c r="A19" s="3">
        <v>18</v>
      </c>
      <c r="B19" s="13" t="s">
        <v>58</v>
      </c>
      <c r="C19" s="7" t="s">
        <v>37</v>
      </c>
      <c r="D19" s="15">
        <v>167</v>
      </c>
      <c r="E19" s="9">
        <v>25.33</v>
      </c>
      <c r="F19" s="30">
        <f t="shared" si="0"/>
        <v>192.32999999999998</v>
      </c>
      <c r="G19" s="29" t="s">
        <v>7</v>
      </c>
      <c r="H19" s="14">
        <v>192</v>
      </c>
      <c r="I19" s="12">
        <f t="shared" si="3"/>
        <v>1.00171875</v>
      </c>
      <c r="J19" s="4" t="s">
        <v>57</v>
      </c>
    </row>
    <row r="20" spans="1:10" ht="20.100000000000001" customHeight="1">
      <c r="A20" s="3">
        <v>19</v>
      </c>
      <c r="B20" s="3" t="s">
        <v>38</v>
      </c>
      <c r="C20" s="7" t="s">
        <v>20</v>
      </c>
      <c r="D20" s="3">
        <v>371.71</v>
      </c>
      <c r="E20" s="9">
        <v>27.56</v>
      </c>
      <c r="F20" s="30">
        <f t="shared" si="0"/>
        <v>399.27</v>
      </c>
      <c r="G20" s="28" t="s">
        <v>7</v>
      </c>
      <c r="H20" s="3">
        <f>IF(G20="正高级",352,IF(G20="副高级",384,IF(G20="中级",416,IF(G20="初级",384,0))))</f>
        <v>384</v>
      </c>
      <c r="I20" s="12">
        <f t="shared" si="3"/>
        <v>1.039765625</v>
      </c>
      <c r="J20" s="4"/>
    </row>
    <row r="21" spans="1:10" ht="20.100000000000001" customHeight="1">
      <c r="A21" s="3">
        <v>20</v>
      </c>
      <c r="B21" s="3" t="s">
        <v>38</v>
      </c>
      <c r="C21" s="7" t="s">
        <v>39</v>
      </c>
      <c r="D21" s="3">
        <v>373.15</v>
      </c>
      <c r="E21" s="9">
        <v>26.56</v>
      </c>
      <c r="F21" s="9">
        <f t="shared" si="0"/>
        <v>399.71</v>
      </c>
      <c r="G21" s="3" t="s">
        <v>7</v>
      </c>
      <c r="H21" s="3">
        <f t="shared" ref="H21:H24" si="5">IF(G21="正高级",352,IF(G21="副高级",384,IF(G21="中级",416,IF(G21="初级",384,0))))</f>
        <v>384</v>
      </c>
      <c r="I21" s="12">
        <f t="shared" si="3"/>
        <v>1.0409114583333332</v>
      </c>
      <c r="J21" s="4"/>
    </row>
    <row r="22" spans="1:10" ht="20.100000000000001" customHeight="1">
      <c r="A22" s="3">
        <v>21</v>
      </c>
      <c r="B22" s="3" t="s">
        <v>38</v>
      </c>
      <c r="C22" s="7" t="s">
        <v>17</v>
      </c>
      <c r="D22" s="3">
        <v>405.7</v>
      </c>
      <c r="E22" s="9">
        <v>28</v>
      </c>
      <c r="F22" s="9">
        <f t="shared" si="0"/>
        <v>433.7</v>
      </c>
      <c r="G22" s="3" t="s">
        <v>8</v>
      </c>
      <c r="H22" s="3">
        <f t="shared" si="5"/>
        <v>416</v>
      </c>
      <c r="I22" s="12">
        <f t="shared" si="3"/>
        <v>1.0425480769230768</v>
      </c>
      <c r="J22" s="4"/>
    </row>
    <row r="23" spans="1:10" ht="20.100000000000001" customHeight="1">
      <c r="A23" s="3">
        <v>22</v>
      </c>
      <c r="B23" s="3" t="s">
        <v>38</v>
      </c>
      <c r="C23" s="7" t="s">
        <v>59</v>
      </c>
      <c r="D23" s="3">
        <v>373.6</v>
      </c>
      <c r="E23" s="9">
        <v>27.56</v>
      </c>
      <c r="F23" s="9">
        <f t="shared" si="0"/>
        <v>401.16</v>
      </c>
      <c r="G23" s="3" t="s">
        <v>7</v>
      </c>
      <c r="H23" s="3">
        <f t="shared" si="5"/>
        <v>384</v>
      </c>
      <c r="I23" s="12">
        <f t="shared" si="3"/>
        <v>1.0446875</v>
      </c>
      <c r="J23" s="4"/>
    </row>
    <row r="24" spans="1:10" ht="19.5" customHeight="1">
      <c r="A24" s="3">
        <v>23</v>
      </c>
      <c r="B24" s="3" t="s">
        <v>38</v>
      </c>
      <c r="C24" s="7" t="s">
        <v>18</v>
      </c>
      <c r="D24" s="3">
        <v>355.54</v>
      </c>
      <c r="E24" s="9">
        <v>24.44</v>
      </c>
      <c r="F24" s="9">
        <f t="shared" si="0"/>
        <v>379.98</v>
      </c>
      <c r="G24" s="3" t="s">
        <v>8</v>
      </c>
      <c r="H24" s="3">
        <f t="shared" si="5"/>
        <v>416</v>
      </c>
      <c r="I24" s="12">
        <f t="shared" si="3"/>
        <v>0.91341346153846159</v>
      </c>
      <c r="J24" s="4"/>
    </row>
    <row r="25" spans="1:10" ht="19.5" customHeight="1">
      <c r="A25" s="3">
        <v>24</v>
      </c>
      <c r="B25" s="13" t="s">
        <v>60</v>
      </c>
      <c r="C25" s="7" t="s">
        <v>22</v>
      </c>
      <c r="D25" s="9">
        <v>402.83105019999999</v>
      </c>
      <c r="E25" s="9">
        <v>26.22</v>
      </c>
      <c r="F25" s="9">
        <f t="shared" si="0"/>
        <v>429.05105019999996</v>
      </c>
      <c r="G25" s="3" t="s">
        <v>8</v>
      </c>
      <c r="H25" s="3">
        <f>IF(G25="正高级",352,IF(G25="副高级",384,IF(G25="中级",416,IF(G25="初级",384,0))))</f>
        <v>416</v>
      </c>
      <c r="I25" s="18">
        <f t="shared" si="3"/>
        <v>1.0313727168269229</v>
      </c>
      <c r="J25" s="4"/>
    </row>
    <row r="26" spans="1:10" ht="19.5" customHeight="1">
      <c r="A26" s="3">
        <v>25</v>
      </c>
      <c r="B26" s="13" t="s">
        <v>60</v>
      </c>
      <c r="C26" s="7" t="s">
        <v>21</v>
      </c>
      <c r="D26" s="9">
        <v>419.95433789999998</v>
      </c>
      <c r="E26" s="9">
        <v>26.22</v>
      </c>
      <c r="F26" s="9">
        <f t="shared" si="0"/>
        <v>446.17433789999995</v>
      </c>
      <c r="G26" s="3" t="s">
        <v>8</v>
      </c>
      <c r="H26" s="3">
        <f t="shared" ref="H26:H29" si="6">IF(G26="正高级",352,IF(G26="副高级",384,IF(G26="中级",416,IF(G26="初级",384,0))))</f>
        <v>416</v>
      </c>
      <c r="I26" s="18">
        <f t="shared" si="3"/>
        <v>1.0725344661057692</v>
      </c>
      <c r="J26" s="4"/>
    </row>
    <row r="27" spans="1:10" ht="19.5" customHeight="1">
      <c r="A27" s="3">
        <v>26</v>
      </c>
      <c r="B27" s="13" t="s">
        <v>60</v>
      </c>
      <c r="C27" s="7" t="s">
        <v>24</v>
      </c>
      <c r="D27" s="9">
        <v>413.15068489999999</v>
      </c>
      <c r="E27" s="9">
        <v>26.67</v>
      </c>
      <c r="F27" s="9">
        <f t="shared" si="0"/>
        <v>439.8206849</v>
      </c>
      <c r="G27" s="3" t="s">
        <v>7</v>
      </c>
      <c r="H27" s="3">
        <f t="shared" si="6"/>
        <v>384</v>
      </c>
      <c r="I27" s="18">
        <f t="shared" si="3"/>
        <v>1.1453663669270833</v>
      </c>
      <c r="J27" s="4"/>
    </row>
    <row r="28" spans="1:10" ht="19.5" customHeight="1">
      <c r="A28" s="3">
        <v>27</v>
      </c>
      <c r="B28" s="13" t="s">
        <v>60</v>
      </c>
      <c r="C28" s="7" t="s">
        <v>23</v>
      </c>
      <c r="D28" s="9">
        <v>186.9863014</v>
      </c>
      <c r="E28" s="9">
        <v>27.22</v>
      </c>
      <c r="F28" s="9">
        <f t="shared" si="0"/>
        <v>214.2063014</v>
      </c>
      <c r="G28" s="3" t="s">
        <v>7</v>
      </c>
      <c r="H28" s="3">
        <f t="shared" si="6"/>
        <v>384</v>
      </c>
      <c r="I28" s="18">
        <v>1</v>
      </c>
      <c r="J28" s="4" t="s">
        <v>66</v>
      </c>
    </row>
    <row r="29" spans="1:10" ht="19.5" customHeight="1">
      <c r="A29" s="3">
        <v>28</v>
      </c>
      <c r="B29" s="13" t="s">
        <v>60</v>
      </c>
      <c r="C29" s="7" t="s">
        <v>40</v>
      </c>
      <c r="D29" s="9">
        <v>383.33333329999999</v>
      </c>
      <c r="E29" s="9">
        <v>26.22</v>
      </c>
      <c r="F29" s="9">
        <f t="shared" si="0"/>
        <v>409.55333329999996</v>
      </c>
      <c r="G29" s="3" t="s">
        <v>7</v>
      </c>
      <c r="H29" s="3">
        <f t="shared" si="6"/>
        <v>384</v>
      </c>
      <c r="I29" s="18">
        <f t="shared" si="3"/>
        <v>1.0665451388020832</v>
      </c>
      <c r="J29" s="4"/>
    </row>
    <row r="30" spans="1:10">
      <c r="D30" s="5"/>
    </row>
  </sheetData>
  <phoneticPr fontId="21" type="noConversion"/>
  <dataValidations count="3">
    <dataValidation type="list" allowBlank="1" showInputMessage="1" showErrorMessage="1" sqref="B2:B8 B16:B23" xr:uid="{00000000-0002-0000-0000-000000000000}">
      <formula1>"会计系,财金系,经贸系,信息系,公管系"</formula1>
    </dataValidation>
    <dataValidation type="list" allowBlank="1" showInputMessage="1" showErrorMessage="1" sqref="G2:G15 G20:G29" xr:uid="{00000000-0002-0000-0000-000001000000}">
      <formula1>"正高级,副高级,中级,初级"</formula1>
    </dataValidation>
    <dataValidation type="list" errorStyle="warning" allowBlank="1" showErrorMessage="1" sqref="G16:G19" xr:uid="{00000000-0002-0000-0000-000002000000}">
      <formula1>"正高级,副高级,中级,初级"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tabSelected="1" topLeftCell="B16" workbookViewId="0">
      <selection activeCell="J31" sqref="J31"/>
    </sheetView>
  </sheetViews>
  <sheetFormatPr defaultColWidth="9" defaultRowHeight="13.5"/>
  <cols>
    <col min="2" max="2" width="13" bestFit="1" customWidth="1"/>
    <col min="8" max="8" width="11.375" customWidth="1"/>
    <col min="9" max="9" width="25.5" bestFit="1" customWidth="1"/>
    <col min="10" max="10" width="130.125" customWidth="1"/>
  </cols>
  <sheetData>
    <row r="1" spans="1:10" ht="40.5">
      <c r="A1" s="1" t="s">
        <v>0</v>
      </c>
      <c r="B1" s="6" t="s">
        <v>25</v>
      </c>
      <c r="C1" s="1" t="s">
        <v>1</v>
      </c>
      <c r="D1" s="25" t="s">
        <v>61</v>
      </c>
      <c r="E1" s="11" t="s">
        <v>62</v>
      </c>
      <c r="F1" s="31" t="s">
        <v>72</v>
      </c>
      <c r="G1" s="2" t="s">
        <v>2</v>
      </c>
      <c r="H1" s="2" t="s">
        <v>3</v>
      </c>
      <c r="I1" s="2" t="s">
        <v>4</v>
      </c>
      <c r="J1" s="2" t="s">
        <v>5</v>
      </c>
    </row>
    <row r="2" spans="1:10" ht="19.5" customHeight="1">
      <c r="A2" s="3">
        <v>1</v>
      </c>
      <c r="B2" s="3" t="s">
        <v>26</v>
      </c>
      <c r="C2" s="7" t="s">
        <v>11</v>
      </c>
      <c r="D2" s="26">
        <v>312.94449900836798</v>
      </c>
      <c r="E2" s="9">
        <v>28.33</v>
      </c>
      <c r="F2" s="30">
        <f t="shared" ref="F2:F39" si="0">SUM(D2:E2)</f>
        <v>341.27449900836797</v>
      </c>
      <c r="G2" s="3" t="s">
        <v>8</v>
      </c>
      <c r="H2" s="3">
        <v>138.69999999999999</v>
      </c>
      <c r="I2" s="12">
        <f t="shared" ref="I2:I39" si="1">F2/H2</f>
        <v>2.4605227037373325</v>
      </c>
      <c r="J2" s="20" t="s">
        <v>74</v>
      </c>
    </row>
    <row r="3" spans="1:10" ht="19.5" customHeight="1">
      <c r="A3" s="3">
        <v>2</v>
      </c>
      <c r="B3" s="3" t="s">
        <v>26</v>
      </c>
      <c r="C3" s="7" t="s">
        <v>9</v>
      </c>
      <c r="D3" s="26">
        <v>464.056756927599</v>
      </c>
      <c r="E3" s="9">
        <v>26.22</v>
      </c>
      <c r="F3" s="30">
        <f t="shared" si="0"/>
        <v>490.27675692759897</v>
      </c>
      <c r="G3" s="3" t="s">
        <v>8</v>
      </c>
      <c r="H3" s="3">
        <f t="shared" ref="H3:H10" si="2">IF(G3="正高级",352,IF(G3="副高级",384,IF(G3="中级",416,IF(G3="初级",384,0))))</f>
        <v>416</v>
      </c>
      <c r="I3" s="12">
        <f t="shared" si="1"/>
        <v>1.1785498964605745</v>
      </c>
      <c r="J3" s="4" t="s">
        <v>53</v>
      </c>
    </row>
    <row r="4" spans="1:10" ht="19.5" customHeight="1">
      <c r="A4" s="3">
        <v>3</v>
      </c>
      <c r="B4" s="3" t="s">
        <v>26</v>
      </c>
      <c r="C4" s="7" t="s">
        <v>13</v>
      </c>
      <c r="D4" s="26">
        <v>0</v>
      </c>
      <c r="E4" s="9">
        <v>0</v>
      </c>
      <c r="F4" s="30">
        <v>0</v>
      </c>
      <c r="G4" s="3" t="s">
        <v>8</v>
      </c>
      <c r="H4" s="3">
        <v>208</v>
      </c>
      <c r="I4" s="12">
        <f t="shared" si="1"/>
        <v>0</v>
      </c>
      <c r="J4" s="20" t="s">
        <v>76</v>
      </c>
    </row>
    <row r="5" spans="1:10" ht="19.5" customHeight="1">
      <c r="A5" s="3">
        <v>4</v>
      </c>
      <c r="B5" s="3" t="s">
        <v>26</v>
      </c>
      <c r="C5" s="7" t="s">
        <v>10</v>
      </c>
      <c r="D5" s="26">
        <v>458.70620106037501</v>
      </c>
      <c r="E5" s="9">
        <v>26.44</v>
      </c>
      <c r="F5" s="30">
        <f t="shared" si="0"/>
        <v>485.14620106037501</v>
      </c>
      <c r="G5" s="3" t="s">
        <v>7</v>
      </c>
      <c r="H5" s="3">
        <f t="shared" si="2"/>
        <v>384</v>
      </c>
      <c r="I5" s="12">
        <f t="shared" si="1"/>
        <v>1.2634015652613932</v>
      </c>
      <c r="J5" s="4" t="s">
        <v>54</v>
      </c>
    </row>
    <row r="6" spans="1:10" ht="19.5" customHeight="1">
      <c r="A6" s="3">
        <v>5</v>
      </c>
      <c r="B6" s="3" t="s">
        <v>26</v>
      </c>
      <c r="C6" s="7" t="s">
        <v>6</v>
      </c>
      <c r="D6" s="26">
        <v>420.13341880071698</v>
      </c>
      <c r="E6" s="9">
        <v>26.44</v>
      </c>
      <c r="F6" s="30">
        <f t="shared" si="0"/>
        <v>446.57341880071698</v>
      </c>
      <c r="G6" s="3" t="s">
        <v>8</v>
      </c>
      <c r="H6" s="3">
        <f t="shared" si="2"/>
        <v>416</v>
      </c>
      <c r="I6" s="12">
        <f t="shared" si="1"/>
        <v>1.0734937951940311</v>
      </c>
      <c r="J6" s="4"/>
    </row>
    <row r="7" spans="1:10" ht="19.5" customHeight="1">
      <c r="A7" s="3">
        <v>6</v>
      </c>
      <c r="B7" s="3" t="s">
        <v>26</v>
      </c>
      <c r="C7" s="7" t="s">
        <v>12</v>
      </c>
      <c r="D7" s="26">
        <v>409.77594718668797</v>
      </c>
      <c r="E7" s="9">
        <v>26.67</v>
      </c>
      <c r="F7" s="30">
        <f t="shared" si="0"/>
        <v>436.44594718668799</v>
      </c>
      <c r="G7" s="3" t="s">
        <v>7</v>
      </c>
      <c r="H7" s="3">
        <f t="shared" si="2"/>
        <v>384</v>
      </c>
      <c r="I7" s="12">
        <f t="shared" si="1"/>
        <v>1.1365779874653332</v>
      </c>
      <c r="J7" s="4" t="s">
        <v>55</v>
      </c>
    </row>
    <row r="8" spans="1:10" ht="19.5" customHeight="1">
      <c r="A8" s="3">
        <v>7</v>
      </c>
      <c r="B8" s="3" t="s">
        <v>26</v>
      </c>
      <c r="C8" s="7" t="s">
        <v>27</v>
      </c>
      <c r="D8" s="26">
        <v>471.172459880372</v>
      </c>
      <c r="E8" s="9">
        <v>26.67</v>
      </c>
      <c r="F8" s="30">
        <f t="shared" si="0"/>
        <v>497.84245988037202</v>
      </c>
      <c r="G8" s="3" t="s">
        <v>8</v>
      </c>
      <c r="H8" s="3">
        <f t="shared" si="2"/>
        <v>416</v>
      </c>
      <c r="I8" s="12">
        <f t="shared" si="1"/>
        <v>1.1967366824047405</v>
      </c>
      <c r="J8" s="4"/>
    </row>
    <row r="9" spans="1:10" ht="19.5" customHeight="1">
      <c r="A9" s="3">
        <v>8</v>
      </c>
      <c r="B9" s="3" t="s">
        <v>26</v>
      </c>
      <c r="C9" s="7" t="s">
        <v>41</v>
      </c>
      <c r="D9" s="26">
        <v>391.07222007127098</v>
      </c>
      <c r="E9" s="9">
        <v>26.56</v>
      </c>
      <c r="F9" s="30">
        <f t="shared" si="0"/>
        <v>417.63222007127098</v>
      </c>
      <c r="G9" s="3" t="s">
        <v>7</v>
      </c>
      <c r="H9" s="3">
        <f t="shared" si="2"/>
        <v>384</v>
      </c>
      <c r="I9" s="12">
        <f t="shared" si="1"/>
        <v>1.0875839064356014</v>
      </c>
      <c r="J9" s="4"/>
    </row>
    <row r="10" spans="1:10" ht="19.5" customHeight="1">
      <c r="A10" s="3">
        <v>9</v>
      </c>
      <c r="B10" s="3" t="s">
        <v>26</v>
      </c>
      <c r="C10" s="7" t="s">
        <v>42</v>
      </c>
      <c r="D10" s="26">
        <v>384.03656871498703</v>
      </c>
      <c r="E10" s="9">
        <v>26.44</v>
      </c>
      <c r="F10" s="30">
        <f t="shared" si="0"/>
        <v>410.47656871498702</v>
      </c>
      <c r="G10" s="3" t="s">
        <v>7</v>
      </c>
      <c r="H10" s="3">
        <f t="shared" si="2"/>
        <v>384</v>
      </c>
      <c r="I10" s="12">
        <f t="shared" si="1"/>
        <v>1.0689493976952786</v>
      </c>
      <c r="J10" s="4"/>
    </row>
    <row r="11" spans="1:10" ht="19.5" customHeight="1">
      <c r="A11" s="3">
        <v>10</v>
      </c>
      <c r="B11" s="3" t="s">
        <v>26</v>
      </c>
      <c r="C11" s="7" t="s">
        <v>43</v>
      </c>
      <c r="D11" s="26">
        <v>64.010000000000005</v>
      </c>
      <c r="E11" s="9">
        <v>8</v>
      </c>
      <c r="F11" s="30">
        <f t="shared" si="0"/>
        <v>72.010000000000005</v>
      </c>
      <c r="G11" s="3" t="s">
        <v>7</v>
      </c>
      <c r="H11" s="3">
        <v>38.4</v>
      </c>
      <c r="I11" s="12">
        <f t="shared" si="1"/>
        <v>1.8752604166666669</v>
      </c>
      <c r="J11" s="20" t="s">
        <v>69</v>
      </c>
    </row>
    <row r="12" spans="1:10" ht="19.5" customHeight="1">
      <c r="A12" s="3">
        <v>11</v>
      </c>
      <c r="B12" s="3" t="s">
        <v>26</v>
      </c>
      <c r="C12" s="7" t="s">
        <v>44</v>
      </c>
      <c r="D12" s="26">
        <v>342.48692586066602</v>
      </c>
      <c r="E12" s="9">
        <v>26.33</v>
      </c>
      <c r="F12" s="30">
        <f t="shared" si="0"/>
        <v>368.816925860666</v>
      </c>
      <c r="G12" s="3" t="s">
        <v>7</v>
      </c>
      <c r="H12" s="3">
        <v>192</v>
      </c>
      <c r="I12" s="12">
        <f t="shared" si="1"/>
        <v>1.9209214888576354</v>
      </c>
      <c r="J12" s="4" t="s">
        <v>56</v>
      </c>
    </row>
    <row r="13" spans="1:10" ht="19.5" customHeight="1">
      <c r="A13" s="3">
        <v>12</v>
      </c>
      <c r="B13" s="3" t="s">
        <v>26</v>
      </c>
      <c r="C13" s="7" t="s">
        <v>45</v>
      </c>
      <c r="D13" s="26">
        <v>344.72249385662002</v>
      </c>
      <c r="E13" s="9">
        <v>26.78</v>
      </c>
      <c r="F13" s="30">
        <f t="shared" si="0"/>
        <v>371.50249385662005</v>
      </c>
      <c r="G13" s="3" t="s">
        <v>7</v>
      </c>
      <c r="H13" s="3">
        <v>192</v>
      </c>
      <c r="I13" s="12">
        <f t="shared" si="1"/>
        <v>1.934908822169896</v>
      </c>
      <c r="J13" s="20" t="s">
        <v>75</v>
      </c>
    </row>
    <row r="14" spans="1:10" ht="19.5" customHeight="1">
      <c r="A14" s="3">
        <v>13</v>
      </c>
      <c r="B14" s="3" t="s">
        <v>28</v>
      </c>
      <c r="C14" s="7" t="s">
        <v>29</v>
      </c>
      <c r="D14" s="26">
        <v>410</v>
      </c>
      <c r="E14" s="9">
        <v>26.44</v>
      </c>
      <c r="F14" s="30">
        <f t="shared" si="0"/>
        <v>436.44</v>
      </c>
      <c r="G14" s="3" t="s">
        <v>8</v>
      </c>
      <c r="H14" s="3">
        <f>IF(G14="正高级",352,IF(G14="副高级",384,IF(G14="中级",416,IF(G14="初级",384,0))))</f>
        <v>416</v>
      </c>
      <c r="I14" s="12">
        <f t="shared" si="1"/>
        <v>1.0491346153846153</v>
      </c>
      <c r="J14" s="4"/>
    </row>
    <row r="15" spans="1:10" ht="19.5" customHeight="1">
      <c r="A15" s="3">
        <v>14</v>
      </c>
      <c r="B15" s="3" t="s">
        <v>28</v>
      </c>
      <c r="C15" s="7" t="s">
        <v>30</v>
      </c>
      <c r="D15" s="26">
        <v>359</v>
      </c>
      <c r="E15" s="9">
        <v>25.89</v>
      </c>
      <c r="F15" s="30">
        <f t="shared" si="0"/>
        <v>384.89</v>
      </c>
      <c r="G15" s="3" t="s">
        <v>7</v>
      </c>
      <c r="H15" s="3">
        <f t="shared" ref="H15:H32" si="3">IF(G15="正高级",352,IF(G15="副高级",384,IF(G15="中级",416,IF(G15="初级",384,0))))</f>
        <v>384</v>
      </c>
      <c r="I15" s="12">
        <f t="shared" si="1"/>
        <v>1.0023177083333332</v>
      </c>
      <c r="J15" s="4"/>
    </row>
    <row r="16" spans="1:10" ht="19.5" customHeight="1">
      <c r="A16" s="3">
        <v>15</v>
      </c>
      <c r="B16" s="3" t="s">
        <v>28</v>
      </c>
      <c r="C16" s="7" t="s">
        <v>31</v>
      </c>
      <c r="D16" s="26">
        <v>358</v>
      </c>
      <c r="E16" s="9">
        <v>26.11</v>
      </c>
      <c r="F16" s="30">
        <f t="shared" si="0"/>
        <v>384.11</v>
      </c>
      <c r="G16" s="3" t="s">
        <v>7</v>
      </c>
      <c r="H16" s="3">
        <f t="shared" si="3"/>
        <v>384</v>
      </c>
      <c r="I16" s="12">
        <f t="shared" si="1"/>
        <v>1.0002864583333333</v>
      </c>
      <c r="J16" s="4"/>
    </row>
    <row r="17" spans="1:10" ht="19.5" customHeight="1">
      <c r="A17" s="3">
        <v>16</v>
      </c>
      <c r="B17" s="3" t="s">
        <v>28</v>
      </c>
      <c r="C17" s="7" t="s">
        <v>32</v>
      </c>
      <c r="D17" s="26">
        <v>176</v>
      </c>
      <c r="E17" s="9">
        <v>27.67</v>
      </c>
      <c r="F17" s="30">
        <f t="shared" si="0"/>
        <v>203.67000000000002</v>
      </c>
      <c r="G17" s="3" t="s">
        <v>8</v>
      </c>
      <c r="H17" s="3">
        <v>138.69999999999999</v>
      </c>
      <c r="I17" s="12">
        <f t="shared" si="1"/>
        <v>1.4684210526315793</v>
      </c>
      <c r="J17" s="4" t="s">
        <v>70</v>
      </c>
    </row>
    <row r="18" spans="1:10" ht="19.5" customHeight="1">
      <c r="A18" s="3">
        <v>17</v>
      </c>
      <c r="B18" s="3" t="s">
        <v>28</v>
      </c>
      <c r="C18" s="7" t="s">
        <v>33</v>
      </c>
      <c r="D18" s="26">
        <v>415</v>
      </c>
      <c r="E18" s="9">
        <v>27.33</v>
      </c>
      <c r="F18" s="30">
        <f t="shared" si="0"/>
        <v>442.33</v>
      </c>
      <c r="G18" s="3" t="s">
        <v>7</v>
      </c>
      <c r="H18" s="3">
        <f t="shared" si="3"/>
        <v>384</v>
      </c>
      <c r="I18" s="12">
        <f t="shared" si="1"/>
        <v>1.1519010416666666</v>
      </c>
      <c r="J18" s="4"/>
    </row>
    <row r="19" spans="1:10" ht="19.5" customHeight="1">
      <c r="A19" s="3">
        <v>18</v>
      </c>
      <c r="B19" s="3" t="s">
        <v>28</v>
      </c>
      <c r="C19" s="7" t="s">
        <v>46</v>
      </c>
      <c r="D19" s="26">
        <v>358</v>
      </c>
      <c r="E19" s="9">
        <v>26.78</v>
      </c>
      <c r="F19" s="30">
        <f t="shared" si="0"/>
        <v>384.78</v>
      </c>
      <c r="G19" s="3" t="s">
        <v>7</v>
      </c>
      <c r="H19" s="3">
        <v>192</v>
      </c>
      <c r="I19" s="12">
        <f t="shared" si="1"/>
        <v>2.0040624999999999</v>
      </c>
      <c r="J19" s="4" t="s">
        <v>57</v>
      </c>
    </row>
    <row r="20" spans="1:10" ht="19.5" customHeight="1">
      <c r="A20" s="3">
        <v>19</v>
      </c>
      <c r="B20" s="3" t="s">
        <v>58</v>
      </c>
      <c r="C20" s="7" t="s">
        <v>15</v>
      </c>
      <c r="D20" s="27">
        <v>530</v>
      </c>
      <c r="E20" s="9">
        <v>26.22</v>
      </c>
      <c r="F20" s="9">
        <f t="shared" si="0"/>
        <v>556.22</v>
      </c>
      <c r="G20" s="29" t="s">
        <v>8</v>
      </c>
      <c r="H20" s="14">
        <f t="shared" si="3"/>
        <v>416</v>
      </c>
      <c r="I20" s="12">
        <f t="shared" si="1"/>
        <v>1.3370673076923079</v>
      </c>
      <c r="J20" s="17"/>
    </row>
    <row r="21" spans="1:10" ht="19.5" customHeight="1">
      <c r="A21" s="3">
        <v>20</v>
      </c>
      <c r="B21" s="3" t="s">
        <v>58</v>
      </c>
      <c r="C21" s="7" t="s">
        <v>16</v>
      </c>
      <c r="D21" s="27">
        <v>495</v>
      </c>
      <c r="E21" s="9">
        <v>27</v>
      </c>
      <c r="F21" s="9">
        <f t="shared" si="0"/>
        <v>522</v>
      </c>
      <c r="G21" s="29" t="s">
        <v>8</v>
      </c>
      <c r="H21" s="14">
        <f t="shared" si="3"/>
        <v>416</v>
      </c>
      <c r="I21" s="12">
        <f t="shared" si="1"/>
        <v>1.2548076923076923</v>
      </c>
      <c r="J21" s="17"/>
    </row>
    <row r="22" spans="1:10" ht="19.5" customHeight="1">
      <c r="A22" s="3">
        <v>21</v>
      </c>
      <c r="B22" s="3" t="s">
        <v>58</v>
      </c>
      <c r="C22" s="7" t="s">
        <v>36</v>
      </c>
      <c r="D22" s="27">
        <v>172</v>
      </c>
      <c r="E22" s="9">
        <v>26.44</v>
      </c>
      <c r="F22" s="9">
        <f t="shared" si="0"/>
        <v>198.44</v>
      </c>
      <c r="G22" s="29" t="s">
        <v>7</v>
      </c>
      <c r="H22" s="14">
        <v>128</v>
      </c>
      <c r="I22" s="12">
        <f t="shared" si="1"/>
        <v>1.5503125</v>
      </c>
      <c r="J22" s="4" t="s">
        <v>70</v>
      </c>
    </row>
    <row r="23" spans="1:10" ht="19.5" customHeight="1">
      <c r="A23" s="3">
        <v>22</v>
      </c>
      <c r="B23" s="3" t="s">
        <v>58</v>
      </c>
      <c r="C23" s="7" t="s">
        <v>47</v>
      </c>
      <c r="D23" s="27">
        <v>483</v>
      </c>
      <c r="E23" s="9">
        <v>27</v>
      </c>
      <c r="F23" s="9">
        <f t="shared" si="0"/>
        <v>510</v>
      </c>
      <c r="G23" s="29" t="s">
        <v>7</v>
      </c>
      <c r="H23" s="14">
        <f t="shared" si="3"/>
        <v>384</v>
      </c>
      <c r="I23" s="12">
        <f t="shared" si="1"/>
        <v>1.328125</v>
      </c>
      <c r="J23" s="17"/>
    </row>
    <row r="24" spans="1:10" ht="19.5" customHeight="1">
      <c r="A24" s="3">
        <v>23</v>
      </c>
      <c r="B24" s="3" t="s">
        <v>58</v>
      </c>
      <c r="C24" s="7" t="s">
        <v>48</v>
      </c>
      <c r="D24" s="27">
        <v>405</v>
      </c>
      <c r="E24" s="9">
        <v>26.78</v>
      </c>
      <c r="F24" s="9">
        <f t="shared" si="0"/>
        <v>431.78</v>
      </c>
      <c r="G24" s="29" t="s">
        <v>7</v>
      </c>
      <c r="H24" s="14">
        <f t="shared" si="3"/>
        <v>384</v>
      </c>
      <c r="I24" s="18">
        <f t="shared" si="1"/>
        <v>1.1244270833333332</v>
      </c>
      <c r="J24" s="17"/>
    </row>
    <row r="25" spans="1:10" ht="19.5" customHeight="1">
      <c r="A25" s="3">
        <v>24</v>
      </c>
      <c r="B25" s="8" t="s">
        <v>58</v>
      </c>
      <c r="C25" s="7" t="s">
        <v>49</v>
      </c>
      <c r="D25" s="27">
        <v>386</v>
      </c>
      <c r="E25" s="19">
        <v>26.44</v>
      </c>
      <c r="F25" s="9">
        <f t="shared" si="0"/>
        <v>412.44</v>
      </c>
      <c r="G25" s="29" t="s">
        <v>7</v>
      </c>
      <c r="H25" s="14">
        <f t="shared" si="3"/>
        <v>384</v>
      </c>
      <c r="I25" s="18">
        <f t="shared" si="1"/>
        <v>1.0740624999999999</v>
      </c>
      <c r="J25" s="17"/>
    </row>
    <row r="26" spans="1:10" ht="19.5" customHeight="1">
      <c r="A26" s="3">
        <v>25</v>
      </c>
      <c r="B26" s="3" t="s">
        <v>58</v>
      </c>
      <c r="C26" s="7" t="s">
        <v>37</v>
      </c>
      <c r="D26" s="27">
        <v>337</v>
      </c>
      <c r="E26" s="19">
        <v>15</v>
      </c>
      <c r="F26" s="9">
        <f t="shared" si="0"/>
        <v>352</v>
      </c>
      <c r="G26" s="29" t="s">
        <v>7</v>
      </c>
      <c r="H26" s="14">
        <v>345.6</v>
      </c>
      <c r="I26" s="18">
        <f t="shared" si="1"/>
        <v>1.0185185185185184</v>
      </c>
      <c r="J26" s="17" t="s">
        <v>77</v>
      </c>
    </row>
    <row r="27" spans="1:10" ht="19.5" customHeight="1">
      <c r="A27" s="3">
        <v>26</v>
      </c>
      <c r="B27" s="3" t="s">
        <v>38</v>
      </c>
      <c r="C27" s="7" t="s">
        <v>39</v>
      </c>
      <c r="D27" s="26">
        <v>378.15</v>
      </c>
      <c r="E27" s="19">
        <v>26.56</v>
      </c>
      <c r="F27" s="9">
        <f t="shared" si="0"/>
        <v>404.71</v>
      </c>
      <c r="G27" s="28" t="s">
        <v>7</v>
      </c>
      <c r="H27" s="3">
        <f t="shared" si="3"/>
        <v>384</v>
      </c>
      <c r="I27" s="18">
        <f t="shared" si="1"/>
        <v>1.0539322916666667</v>
      </c>
      <c r="J27" s="4"/>
    </row>
    <row r="28" spans="1:10" ht="19.5" customHeight="1">
      <c r="A28" s="3">
        <v>27</v>
      </c>
      <c r="B28" s="3" t="s">
        <v>38</v>
      </c>
      <c r="C28" s="7" t="s">
        <v>50</v>
      </c>
      <c r="D28" s="26">
        <v>372.56</v>
      </c>
      <c r="E28" s="19">
        <v>26.44</v>
      </c>
      <c r="F28" s="19">
        <f t="shared" si="0"/>
        <v>399</v>
      </c>
      <c r="G28" s="3" t="s">
        <v>7</v>
      </c>
      <c r="H28" s="3">
        <f t="shared" si="3"/>
        <v>384</v>
      </c>
      <c r="I28" s="18">
        <f t="shared" si="1"/>
        <v>1.0390625</v>
      </c>
      <c r="J28" s="4"/>
    </row>
    <row r="29" spans="1:10" ht="19.5" customHeight="1">
      <c r="A29" s="3">
        <v>28</v>
      </c>
      <c r="B29" s="3" t="s">
        <v>38</v>
      </c>
      <c r="C29" s="7" t="s">
        <v>17</v>
      </c>
      <c r="D29" s="26">
        <v>411.1</v>
      </c>
      <c r="E29" s="19">
        <v>28.33</v>
      </c>
      <c r="F29" s="19">
        <f t="shared" si="0"/>
        <v>439.43</v>
      </c>
      <c r="G29" s="3" t="s">
        <v>8</v>
      </c>
      <c r="H29" s="3">
        <f t="shared" si="3"/>
        <v>416</v>
      </c>
      <c r="I29" s="22">
        <f t="shared" si="1"/>
        <v>1.0563221153846154</v>
      </c>
      <c r="J29" s="4"/>
    </row>
    <row r="30" spans="1:10" ht="19.5" customHeight="1">
      <c r="A30" s="3">
        <v>29</v>
      </c>
      <c r="B30" s="3" t="s">
        <v>38</v>
      </c>
      <c r="C30" s="7" t="s">
        <v>19</v>
      </c>
      <c r="D30" s="26">
        <v>373.6</v>
      </c>
      <c r="E30" s="19">
        <v>27.33</v>
      </c>
      <c r="F30" s="19">
        <f t="shared" si="0"/>
        <v>400.93</v>
      </c>
      <c r="G30" s="3" t="s">
        <v>7</v>
      </c>
      <c r="H30" s="3">
        <f t="shared" si="3"/>
        <v>384</v>
      </c>
      <c r="I30" s="23">
        <f t="shared" si="1"/>
        <v>1.0440885416666668</v>
      </c>
      <c r="J30" s="4"/>
    </row>
    <row r="31" spans="1:10" ht="19.5" customHeight="1">
      <c r="A31" s="3">
        <v>30</v>
      </c>
      <c r="B31" s="3" t="s">
        <v>38</v>
      </c>
      <c r="C31" s="7" t="s">
        <v>18</v>
      </c>
      <c r="D31" s="26">
        <v>345.54</v>
      </c>
      <c r="E31" s="19">
        <v>18.89</v>
      </c>
      <c r="F31" s="19">
        <f t="shared" si="0"/>
        <v>364.43</v>
      </c>
      <c r="G31" s="3" t="s">
        <v>8</v>
      </c>
      <c r="H31" s="3">
        <f t="shared" si="3"/>
        <v>416</v>
      </c>
      <c r="I31" s="22">
        <f t="shared" si="1"/>
        <v>0.87603365384615384</v>
      </c>
      <c r="J31" s="4"/>
    </row>
    <row r="32" spans="1:10" ht="19.5" customHeight="1">
      <c r="A32" s="3">
        <v>31</v>
      </c>
      <c r="B32" s="3" t="s">
        <v>38</v>
      </c>
      <c r="C32" s="7" t="s">
        <v>51</v>
      </c>
      <c r="D32" s="26">
        <v>373.2</v>
      </c>
      <c r="E32" s="19">
        <v>26.89</v>
      </c>
      <c r="F32" s="19">
        <f t="shared" si="0"/>
        <v>400.09</v>
      </c>
      <c r="G32" s="3" t="s">
        <v>7</v>
      </c>
      <c r="H32" s="3">
        <f t="shared" si="3"/>
        <v>384</v>
      </c>
      <c r="I32" s="22">
        <f t="shared" si="1"/>
        <v>1.0419010416666665</v>
      </c>
      <c r="J32" s="4"/>
    </row>
    <row r="33" spans="1:10" ht="19.5" customHeight="1">
      <c r="A33" s="3">
        <v>32</v>
      </c>
      <c r="B33" s="3" t="s">
        <v>60</v>
      </c>
      <c r="C33" s="7" t="s">
        <v>22</v>
      </c>
      <c r="D33" s="26">
        <v>399.6662</v>
      </c>
      <c r="E33" s="19">
        <v>26.44</v>
      </c>
      <c r="F33" s="19">
        <f t="shared" si="0"/>
        <v>426.1062</v>
      </c>
      <c r="G33" s="3" t="s">
        <v>8</v>
      </c>
      <c r="H33" s="3">
        <f>IF(G33="正高级",352,IF(G33="副高级",384,IF(G33="中级",416,IF(G33="初级",384,0))))</f>
        <v>416</v>
      </c>
      <c r="I33" s="18">
        <f t="shared" si="1"/>
        <v>1.02429375</v>
      </c>
      <c r="J33" s="4"/>
    </row>
    <row r="34" spans="1:10" ht="19.5" customHeight="1">
      <c r="A34" s="3">
        <v>33</v>
      </c>
      <c r="B34" s="3" t="s">
        <v>60</v>
      </c>
      <c r="C34" s="7" t="s">
        <v>21</v>
      </c>
      <c r="D34" s="26">
        <v>419.95319999999998</v>
      </c>
      <c r="E34" s="19">
        <v>26.11</v>
      </c>
      <c r="F34" s="19">
        <f t="shared" si="0"/>
        <v>446.06319999999999</v>
      </c>
      <c r="G34" s="3" t="s">
        <v>8</v>
      </c>
      <c r="H34" s="3">
        <f t="shared" ref="H34:H38" si="4">IF(G34="正高级",352,IF(G34="副高级",384,IF(G34="中级",416,IF(G34="初级",384,0))))</f>
        <v>416</v>
      </c>
      <c r="I34" s="18">
        <f t="shared" si="1"/>
        <v>1.0722673076923077</v>
      </c>
      <c r="J34" s="4"/>
    </row>
    <row r="35" spans="1:10" ht="19.5" customHeight="1">
      <c r="A35" s="3">
        <v>34</v>
      </c>
      <c r="B35" s="3" t="s">
        <v>60</v>
      </c>
      <c r="C35" s="7" t="s">
        <v>24</v>
      </c>
      <c r="D35" s="26">
        <v>365.29399999999998</v>
      </c>
      <c r="E35" s="19">
        <v>27.11</v>
      </c>
      <c r="F35" s="19">
        <f t="shared" si="0"/>
        <v>392.404</v>
      </c>
      <c r="G35" s="3" t="s">
        <v>7</v>
      </c>
      <c r="H35" s="3">
        <f t="shared" si="4"/>
        <v>384</v>
      </c>
      <c r="I35" s="18">
        <f t="shared" si="1"/>
        <v>1.0218854166666667</v>
      </c>
      <c r="J35" s="4"/>
    </row>
    <row r="36" spans="1:10" ht="19.5" customHeight="1">
      <c r="A36" s="3">
        <v>35</v>
      </c>
      <c r="B36" s="3" t="s">
        <v>60</v>
      </c>
      <c r="C36" s="7" t="s">
        <v>14</v>
      </c>
      <c r="D36" s="26">
        <v>327.19600000000003</v>
      </c>
      <c r="E36" s="19">
        <v>28</v>
      </c>
      <c r="F36" s="19">
        <f t="shared" si="0"/>
        <v>355.19600000000003</v>
      </c>
      <c r="G36" s="3" t="s">
        <v>8</v>
      </c>
      <c r="H36" s="3">
        <v>138.69999999999999</v>
      </c>
      <c r="I36" s="23">
        <f t="shared" si="1"/>
        <v>2.5608940158615723</v>
      </c>
      <c r="J36" s="4" t="s">
        <v>70</v>
      </c>
    </row>
    <row r="37" spans="1:10" ht="19.5" customHeight="1">
      <c r="A37" s="3">
        <v>36</v>
      </c>
      <c r="B37" s="3" t="s">
        <v>60</v>
      </c>
      <c r="C37" s="7" t="s">
        <v>40</v>
      </c>
      <c r="D37" s="26">
        <v>367.86900000000003</v>
      </c>
      <c r="E37" s="19">
        <v>26.44</v>
      </c>
      <c r="F37" s="19">
        <f t="shared" si="0"/>
        <v>394.30900000000003</v>
      </c>
      <c r="G37" s="3" t="s">
        <v>7</v>
      </c>
      <c r="H37" s="3">
        <f t="shared" si="4"/>
        <v>384</v>
      </c>
      <c r="I37" s="18">
        <f t="shared" si="1"/>
        <v>1.0268463541666668</v>
      </c>
      <c r="J37" s="4"/>
    </row>
    <row r="38" spans="1:10" ht="19.5" customHeight="1">
      <c r="A38" s="3">
        <v>37</v>
      </c>
      <c r="B38" s="8" t="s">
        <v>60</v>
      </c>
      <c r="C38" s="7" t="s">
        <v>52</v>
      </c>
      <c r="D38" s="26">
        <v>364.00700000000001</v>
      </c>
      <c r="E38" s="19">
        <v>26.44</v>
      </c>
      <c r="F38" s="19">
        <f t="shared" si="0"/>
        <v>390.447</v>
      </c>
      <c r="G38" s="3" t="s">
        <v>7</v>
      </c>
      <c r="H38" s="3">
        <f t="shared" si="4"/>
        <v>384</v>
      </c>
      <c r="I38" s="18">
        <f t="shared" si="1"/>
        <v>1.0167890625</v>
      </c>
      <c r="J38" s="4"/>
    </row>
    <row r="39" spans="1:10" ht="19.5" customHeight="1">
      <c r="A39" s="3">
        <v>38</v>
      </c>
      <c r="B39" s="3" t="s">
        <v>67</v>
      </c>
      <c r="C39" s="7" t="s">
        <v>68</v>
      </c>
      <c r="D39" s="26">
        <v>285</v>
      </c>
      <c r="E39" s="9">
        <v>28.22</v>
      </c>
      <c r="F39" s="9">
        <f t="shared" si="0"/>
        <v>313.22000000000003</v>
      </c>
      <c r="G39" s="24" t="s">
        <v>7</v>
      </c>
      <c r="H39" s="24">
        <v>128</v>
      </c>
      <c r="I39" s="22">
        <f t="shared" si="1"/>
        <v>2.4470312500000002</v>
      </c>
      <c r="J39" s="4" t="s">
        <v>70</v>
      </c>
    </row>
    <row r="40" spans="1:10" ht="19.5" customHeight="1">
      <c r="I40" s="21"/>
    </row>
    <row r="41" spans="1:10" ht="19.5" customHeight="1"/>
    <row r="42" spans="1:10" ht="19.5" customHeight="1"/>
    <row r="43" spans="1:10" ht="19.5" customHeight="1"/>
  </sheetData>
  <phoneticPr fontId="23" type="noConversion"/>
  <dataValidations count="3">
    <dataValidation type="list" allowBlank="1" showInputMessage="1" showErrorMessage="1" sqref="G2:G19 G27:G38" xr:uid="{00000000-0002-0000-0100-000000000000}">
      <formula1>"正高级,副高级,中级,初级"</formula1>
    </dataValidation>
    <dataValidation type="list" allowBlank="1" showInputMessage="1" showErrorMessage="1" sqref="B2:B23" xr:uid="{00000000-0002-0000-0100-000001000000}">
      <formula1>"会计系,财金系,经贸系,信息系,公管系"</formula1>
    </dataValidation>
    <dataValidation type="list" errorStyle="warning" allowBlank="1" showErrorMessage="1" sqref="G20:G26" xr:uid="{00000000-0002-0000-0100-000002000000}">
      <formula1>"正高级,副高级,中级,初级"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上半年</vt:lpstr>
      <vt:lpstr>下半年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min yang</cp:lastModifiedBy>
  <dcterms:created xsi:type="dcterms:W3CDTF">2020-11-20T00:19:00Z</dcterms:created>
  <dcterms:modified xsi:type="dcterms:W3CDTF">2023-10-18T02:03:26Z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